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48" windowWidth="15120" windowHeight="8328"/>
  </bookViews>
  <sheets>
    <sheet name="SUMMARY" sheetId="1" r:id="rId1"/>
    <sheet name="DEC (31)SUN" sheetId="2" r:id="rId2"/>
    <sheet name="DEC (30)SAT" sheetId="3" r:id="rId3"/>
    <sheet name="DEC (29)" sheetId="4" r:id="rId4"/>
    <sheet name="DEC (28)" sheetId="5" r:id="rId5"/>
    <sheet name="DEC (27)" sheetId="6" r:id="rId6"/>
    <sheet name="DEC (26)" sheetId="7" r:id="rId7"/>
    <sheet name="DEC(25)" sheetId="8" r:id="rId8"/>
    <sheet name="PEAK BO" sheetId="9" r:id="rId9"/>
    <sheet name="SUNDAY-HOLIDAY BO" sheetId="10" r:id="rId10"/>
    <sheet name="OFFPEAK BO" sheetId="11" r:id="rId11"/>
  </sheets>
  <definedNames>
    <definedName name="_xlnm._FilterDatabase" localSheetId="10" hidden="1">'OFFPEAK BO'!$A$1:$AF$106</definedName>
    <definedName name="_xlnm._FilterDatabase" localSheetId="8" hidden="1">'PEAK BO'!$A$1:$AA$615</definedName>
    <definedName name="_xlnm._FilterDatabase" localSheetId="9" hidden="1">'SUNDAY-HOLIDAY BO'!$A$1:$AF$106</definedName>
    <definedName name="_xlnm.Print_Area" localSheetId="6">'DEC (26)'!$1:$1048576</definedName>
    <definedName name="_xlnm.Print_Area" localSheetId="5">'DEC (27)'!$1:$1048576</definedName>
    <definedName name="_xlnm.Print_Area" localSheetId="4">'DEC (28)'!$1:$1048576</definedName>
    <definedName name="_xlnm.Print_Area" localSheetId="3">'DEC (29)'!$1:$1048576</definedName>
    <definedName name="_xlnm.Print_Area" localSheetId="2">'DEC (30)SAT'!$1:$1048576</definedName>
    <definedName name="_xlnm.Print_Area" localSheetId="1">'DEC (31)SUN'!$1:$1048576</definedName>
  </definedNames>
  <calcPr calcId="92512" fullCalcOnLoad="1"/>
</workbook>
</file>

<file path=xl/calcChain.xml><?xml version="1.0" encoding="utf-8"?>
<calcChain xmlns="http://schemas.openxmlformats.org/spreadsheetml/2006/main">
  <c r="Y4" i="7" l="1"/>
  <c r="Z4" i="7"/>
  <c r="AA4" i="7"/>
  <c r="Y5" i="7"/>
  <c r="Z5" i="7"/>
  <c r="AA5" i="7"/>
  <c r="Y6" i="7"/>
  <c r="Z6" i="7"/>
  <c r="AA6" i="7"/>
  <c r="Y7" i="7"/>
  <c r="Z7" i="7"/>
  <c r="AA7" i="7"/>
  <c r="Y8" i="7"/>
  <c r="Z8" i="7"/>
  <c r="AA8" i="7"/>
  <c r="Y9" i="7"/>
  <c r="Z9" i="7"/>
  <c r="AA9" i="7"/>
  <c r="Y10" i="7"/>
  <c r="Z10" i="7"/>
  <c r="AA10" i="7"/>
  <c r="Y11" i="7"/>
  <c r="Z11" i="7"/>
  <c r="AA11" i="7"/>
  <c r="Y12" i="7"/>
  <c r="Z12" i="7"/>
  <c r="AA12" i="7"/>
  <c r="Y13" i="7"/>
  <c r="Z13" i="7"/>
  <c r="AA13" i="7"/>
  <c r="Y14" i="7"/>
  <c r="Z14" i="7"/>
  <c r="AA14" i="7"/>
  <c r="Y15" i="7"/>
  <c r="Z15" i="7"/>
  <c r="AA15" i="7"/>
  <c r="Y16" i="7"/>
  <c r="Z16" i="7"/>
  <c r="AA16" i="7"/>
  <c r="Y17" i="7"/>
  <c r="Z17" i="7"/>
  <c r="AA17" i="7"/>
  <c r="Y18" i="7"/>
  <c r="Z18" i="7"/>
  <c r="AA18" i="7"/>
  <c r="G19" i="7"/>
  <c r="M19" i="7"/>
  <c r="P19" i="7"/>
  <c r="Z19" i="7"/>
  <c r="AA19" i="7"/>
  <c r="Z20" i="7"/>
  <c r="AA20" i="7"/>
  <c r="Y21" i="7"/>
  <c r="Z21" i="7"/>
  <c r="AA21" i="7"/>
  <c r="Y22" i="7"/>
  <c r="Z22" i="7"/>
  <c r="AA22" i="7"/>
  <c r="Y23" i="7"/>
  <c r="Z23" i="7"/>
  <c r="AA23" i="7"/>
  <c r="Y24" i="7"/>
  <c r="Z24" i="7"/>
  <c r="AA24" i="7"/>
  <c r="Y25" i="7"/>
  <c r="Z25" i="7"/>
  <c r="AA25" i="7"/>
  <c r="Y26" i="7"/>
  <c r="Z26" i="7"/>
  <c r="AA26" i="7"/>
  <c r="Y27" i="7"/>
  <c r="Z27" i="7"/>
  <c r="AA27" i="7"/>
  <c r="Y28" i="7"/>
  <c r="Z28" i="7"/>
  <c r="AA28" i="7"/>
  <c r="Y29" i="7"/>
  <c r="Z29" i="7"/>
  <c r="AA29" i="7"/>
  <c r="G30" i="7"/>
  <c r="M30" i="7"/>
  <c r="P30" i="7"/>
  <c r="Z30" i="7"/>
  <c r="AA30" i="7"/>
  <c r="Z31" i="7"/>
  <c r="AA31" i="7"/>
  <c r="Y32" i="7"/>
  <c r="Z32" i="7"/>
  <c r="AA32" i="7"/>
  <c r="Z33" i="7"/>
  <c r="AA33" i="7"/>
  <c r="Z34" i="7"/>
  <c r="AA34" i="7"/>
  <c r="Y35" i="7"/>
  <c r="Z35" i="7"/>
  <c r="AA35" i="7"/>
  <c r="Y36" i="7"/>
  <c r="Z36" i="7"/>
  <c r="AA36" i="7"/>
  <c r="Y37" i="7"/>
  <c r="Z37" i="7"/>
  <c r="AA37" i="7"/>
  <c r="Y38" i="7"/>
  <c r="Z38" i="7"/>
  <c r="AA38" i="7"/>
  <c r="Y39" i="7"/>
  <c r="Z39" i="7"/>
  <c r="AA39" i="7"/>
  <c r="Y40" i="7"/>
  <c r="Z40" i="7"/>
  <c r="AA40" i="7"/>
  <c r="Y41" i="7"/>
  <c r="Z41" i="7"/>
  <c r="AA41" i="7"/>
  <c r="Y42" i="7"/>
  <c r="Z42" i="7"/>
  <c r="AA42" i="7"/>
  <c r="Y43" i="7"/>
  <c r="Z43" i="7"/>
  <c r="AA43" i="7"/>
  <c r="Y44" i="7"/>
  <c r="Z44" i="7"/>
  <c r="AA44" i="7"/>
  <c r="Y45" i="7"/>
  <c r="Z45" i="7"/>
  <c r="AA45" i="7"/>
  <c r="Y46" i="7"/>
  <c r="Z46" i="7"/>
  <c r="AA46" i="7"/>
  <c r="Y47" i="7"/>
  <c r="Z47" i="7"/>
  <c r="AA47" i="7"/>
  <c r="Y48" i="7"/>
  <c r="Z48" i="7"/>
  <c r="AA48" i="7"/>
  <c r="Y49" i="7"/>
  <c r="Z49" i="7"/>
  <c r="AA49" i="7"/>
  <c r="Y50" i="7"/>
  <c r="Z50" i="7"/>
  <c r="AA50" i="7"/>
  <c r="Y51" i="7"/>
  <c r="Z51" i="7"/>
  <c r="AA51" i="7"/>
  <c r="Y52" i="7"/>
  <c r="Z52" i="7"/>
  <c r="AA52" i="7"/>
  <c r="Y53" i="7"/>
  <c r="Z53" i="7"/>
  <c r="AA53" i="7"/>
  <c r="Y54" i="7"/>
  <c r="Z54" i="7"/>
  <c r="AA54" i="7"/>
  <c r="Y55" i="7"/>
  <c r="Z55" i="7"/>
  <c r="AA55" i="7"/>
  <c r="Y56" i="7"/>
  <c r="Z56" i="7"/>
  <c r="AA56" i="7"/>
  <c r="Y57" i="7"/>
  <c r="Z57" i="7"/>
  <c r="AA57" i="7"/>
  <c r="Y58" i="7"/>
  <c r="Z58" i="7"/>
  <c r="AA58" i="7"/>
  <c r="G59" i="7"/>
  <c r="M59" i="7"/>
  <c r="P59" i="7"/>
  <c r="Z59" i="7"/>
  <c r="AA59" i="7"/>
  <c r="Z60" i="7"/>
  <c r="AA60" i="7"/>
  <c r="Y61" i="7"/>
  <c r="Z61" i="7"/>
  <c r="AA61" i="7"/>
  <c r="Y62" i="7"/>
  <c r="Z62" i="7"/>
  <c r="AA62" i="7"/>
  <c r="Y63" i="7"/>
  <c r="Z63" i="7"/>
  <c r="AA63" i="7"/>
  <c r="G64" i="7"/>
  <c r="M64" i="7"/>
  <c r="P64" i="7"/>
  <c r="Z64" i="7"/>
  <c r="AA64" i="7"/>
  <c r="Z65" i="7"/>
  <c r="AA65" i="7"/>
  <c r="Y66" i="7"/>
  <c r="Z66" i="7"/>
  <c r="AA66" i="7"/>
  <c r="Y67" i="7"/>
  <c r="Z67" i="7"/>
  <c r="AA67" i="7"/>
  <c r="Z68" i="7"/>
  <c r="AA68" i="7"/>
  <c r="G69" i="7"/>
  <c r="M69" i="7"/>
  <c r="P69" i="7"/>
  <c r="Z69" i="7"/>
  <c r="AA69" i="7"/>
  <c r="Z70" i="7"/>
  <c r="AA70" i="7"/>
  <c r="Y71" i="7"/>
  <c r="Z71" i="7"/>
  <c r="AA71" i="7"/>
  <c r="Y72" i="7"/>
  <c r="Z72" i="7"/>
  <c r="AA72" i="7"/>
  <c r="Y73" i="7"/>
  <c r="Z73" i="7"/>
  <c r="AA73" i="7"/>
  <c r="Y74" i="7"/>
  <c r="Z74" i="7"/>
  <c r="AA74" i="7"/>
  <c r="Z75" i="7"/>
  <c r="AA75" i="7"/>
  <c r="G76" i="7"/>
  <c r="M76" i="7"/>
  <c r="P76" i="7"/>
  <c r="Z76" i="7"/>
  <c r="AA76" i="7"/>
  <c r="Z77" i="7"/>
  <c r="AA77" i="7"/>
  <c r="Y78" i="7"/>
  <c r="Z78" i="7"/>
  <c r="AA78" i="7"/>
  <c r="Y79" i="7"/>
  <c r="Z79" i="7"/>
  <c r="AA79" i="7"/>
  <c r="Y80" i="7"/>
  <c r="Z80" i="7"/>
  <c r="AA80" i="7"/>
  <c r="Z81" i="7"/>
  <c r="AA81" i="7"/>
  <c r="G82" i="7"/>
  <c r="M82" i="7"/>
  <c r="P82" i="7"/>
  <c r="Z82" i="7"/>
  <c r="AA82" i="7"/>
  <c r="Z83" i="7"/>
  <c r="AA83" i="7"/>
  <c r="Z84" i="7"/>
  <c r="AA84" i="7"/>
  <c r="Z85" i="7"/>
  <c r="AA85" i="7"/>
  <c r="Z86" i="7"/>
  <c r="AA86" i="7"/>
  <c r="Z87" i="7"/>
  <c r="AA87" i="7"/>
  <c r="Z88" i="7"/>
  <c r="AA88" i="7"/>
  <c r="Z89" i="7"/>
  <c r="AA89" i="7"/>
  <c r="Z90" i="7"/>
  <c r="AA90" i="7"/>
  <c r="Z91" i="7"/>
  <c r="AA91" i="7"/>
  <c r="Y92" i="7"/>
  <c r="Z92" i="7"/>
  <c r="AA92" i="7"/>
  <c r="Y93" i="7"/>
  <c r="Z93" i="7"/>
  <c r="AA93" i="7"/>
  <c r="Y94" i="7"/>
  <c r="Z94" i="7"/>
  <c r="AA94" i="7"/>
  <c r="Y95" i="7"/>
  <c r="Z95" i="7"/>
  <c r="AA95" i="7"/>
  <c r="Y96" i="7"/>
  <c r="Z96" i="7"/>
  <c r="AA96" i="7"/>
  <c r="Y97" i="7"/>
  <c r="Z97" i="7"/>
  <c r="AA97" i="7"/>
  <c r="Y98" i="7"/>
  <c r="Z98" i="7"/>
  <c r="AA98" i="7"/>
  <c r="Z99" i="7"/>
  <c r="AA99" i="7"/>
  <c r="Z100" i="7"/>
  <c r="AA100" i="7"/>
  <c r="Y101" i="7"/>
  <c r="Z101" i="7"/>
  <c r="AA101" i="7"/>
  <c r="Y102" i="7"/>
  <c r="Z102" i="7"/>
  <c r="AA102" i="7"/>
  <c r="Y103" i="7"/>
  <c r="Z103" i="7"/>
  <c r="AA103" i="7"/>
  <c r="Y104" i="7"/>
  <c r="Z104" i="7"/>
  <c r="AA104" i="7"/>
  <c r="Y105" i="7"/>
  <c r="Z105" i="7"/>
  <c r="AA105" i="7"/>
  <c r="Z106" i="7"/>
  <c r="AA106" i="7"/>
  <c r="Z107" i="7"/>
  <c r="AA107" i="7"/>
  <c r="Y108" i="7"/>
  <c r="Z108" i="7"/>
  <c r="AA108" i="7"/>
  <c r="Y109" i="7"/>
  <c r="Z109" i="7"/>
  <c r="AA109" i="7"/>
  <c r="Z110" i="7"/>
  <c r="AA110" i="7"/>
  <c r="Z111" i="7"/>
  <c r="AA111" i="7"/>
  <c r="Y112" i="7"/>
  <c r="Z112" i="7"/>
  <c r="AA112" i="7"/>
  <c r="Y113" i="7"/>
  <c r="Z113" i="7"/>
  <c r="AA113" i="7"/>
  <c r="Y114" i="7"/>
  <c r="Z114" i="7"/>
  <c r="AA114" i="7"/>
  <c r="Y115" i="7"/>
  <c r="Z115" i="7"/>
  <c r="AA115" i="7"/>
  <c r="Y116" i="7"/>
  <c r="Z116" i="7"/>
  <c r="AA116" i="7"/>
  <c r="Y117" i="7"/>
  <c r="Z117" i="7"/>
  <c r="AA117" i="7"/>
  <c r="Y118" i="7"/>
  <c r="Z118" i="7"/>
  <c r="AA118" i="7"/>
  <c r="Y119" i="7"/>
  <c r="Z119" i="7"/>
  <c r="AA119" i="7"/>
  <c r="Y120" i="7"/>
  <c r="Z120" i="7"/>
  <c r="AA120" i="7"/>
  <c r="Y121" i="7"/>
  <c r="Z121" i="7"/>
  <c r="AA121" i="7"/>
  <c r="Y122" i="7"/>
  <c r="Z122" i="7"/>
  <c r="AA122" i="7"/>
  <c r="Y123" i="7"/>
  <c r="Z123" i="7"/>
  <c r="AA123" i="7"/>
  <c r="Y124" i="7"/>
  <c r="Z124" i="7"/>
  <c r="AA124" i="7"/>
  <c r="Y125" i="7"/>
  <c r="Z125" i="7"/>
  <c r="AA125" i="7"/>
  <c r="Y126" i="7"/>
  <c r="Z126" i="7"/>
  <c r="AA126" i="7"/>
  <c r="Y127" i="7"/>
  <c r="Z127" i="7"/>
  <c r="AA127" i="7"/>
  <c r="Y128" i="7"/>
  <c r="Z128" i="7"/>
  <c r="AA128" i="7"/>
  <c r="Y129" i="7"/>
  <c r="Z129" i="7"/>
  <c r="AA129" i="7"/>
  <c r="Y130" i="7"/>
  <c r="Z130" i="7"/>
  <c r="AA130" i="7"/>
  <c r="Y131" i="7"/>
  <c r="Z131" i="7"/>
  <c r="AA131" i="7"/>
  <c r="Y132" i="7"/>
  <c r="Z132" i="7"/>
  <c r="AA132" i="7"/>
  <c r="Y133" i="7"/>
  <c r="Z133" i="7"/>
  <c r="AA133" i="7"/>
  <c r="Y134" i="7"/>
  <c r="Z134" i="7"/>
  <c r="AA134" i="7"/>
  <c r="Y135" i="7"/>
  <c r="Z135" i="7"/>
  <c r="AA135" i="7"/>
  <c r="Y136" i="7"/>
  <c r="Z136" i="7"/>
  <c r="AA136" i="7"/>
  <c r="Y137" i="7"/>
  <c r="Z137" i="7"/>
  <c r="AA137" i="7"/>
  <c r="Y138" i="7"/>
  <c r="Z138" i="7"/>
  <c r="AA138" i="7"/>
  <c r="Y139" i="7"/>
  <c r="Z139" i="7"/>
  <c r="AA139" i="7"/>
  <c r="Y140" i="7"/>
  <c r="Z140" i="7"/>
  <c r="AA140" i="7"/>
  <c r="Y141" i="7"/>
  <c r="Z141" i="7"/>
  <c r="AA141" i="7"/>
  <c r="Y142" i="7"/>
  <c r="Z142" i="7"/>
  <c r="AA142" i="7"/>
  <c r="Y143" i="7"/>
  <c r="Z143" i="7"/>
  <c r="AA143" i="7"/>
  <c r="Y144" i="7"/>
  <c r="Z144" i="7"/>
  <c r="AA144" i="7"/>
  <c r="Y145" i="7"/>
  <c r="Z145" i="7"/>
  <c r="AA145" i="7"/>
  <c r="Y146" i="7"/>
  <c r="Z146" i="7"/>
  <c r="AA146" i="7"/>
  <c r="Y147" i="7"/>
  <c r="Z147" i="7"/>
  <c r="AA147" i="7"/>
  <c r="Y148" i="7"/>
  <c r="Z148" i="7"/>
  <c r="AA148" i="7"/>
  <c r="Z149" i="7"/>
  <c r="AA149" i="7"/>
  <c r="G150" i="7"/>
  <c r="M150" i="7"/>
  <c r="P150" i="7"/>
  <c r="Z150" i="7"/>
  <c r="AA150" i="7"/>
  <c r="Z151" i="7"/>
  <c r="AA151" i="7"/>
  <c r="Y152" i="7"/>
  <c r="Z152" i="7"/>
  <c r="AA152" i="7"/>
  <c r="Y153" i="7"/>
  <c r="Z153" i="7"/>
  <c r="AA153" i="7"/>
  <c r="Y154" i="7"/>
  <c r="Z154" i="7"/>
  <c r="AA154" i="7"/>
  <c r="Y155" i="7"/>
  <c r="Z155" i="7"/>
  <c r="AA155" i="7"/>
  <c r="Y156" i="7"/>
  <c r="Z156" i="7"/>
  <c r="AA156" i="7"/>
  <c r="Y157" i="7"/>
  <c r="Z157" i="7"/>
  <c r="AA157" i="7"/>
  <c r="Y158" i="7"/>
  <c r="Z158" i="7"/>
  <c r="AA158" i="7"/>
  <c r="Y159" i="7"/>
  <c r="Z159" i="7"/>
  <c r="AA159" i="7"/>
  <c r="Y160" i="7"/>
  <c r="Z160" i="7"/>
  <c r="AA160" i="7"/>
  <c r="Y161" i="7"/>
  <c r="Z161" i="7"/>
  <c r="AA161" i="7"/>
  <c r="Y162" i="7"/>
  <c r="Z162" i="7"/>
  <c r="AA162" i="7"/>
  <c r="Y163" i="7"/>
  <c r="Z163" i="7"/>
  <c r="AA163" i="7"/>
  <c r="Y164" i="7"/>
  <c r="Z164" i="7"/>
  <c r="AA164" i="7"/>
  <c r="Y165" i="7"/>
  <c r="Z165" i="7"/>
  <c r="AA165" i="7"/>
  <c r="Y166" i="7"/>
  <c r="Z166" i="7"/>
  <c r="AA166" i="7"/>
  <c r="Y167" i="7"/>
  <c r="Z167" i="7"/>
  <c r="AA167" i="7"/>
  <c r="Y168" i="7"/>
  <c r="Z168" i="7"/>
  <c r="AA168" i="7"/>
  <c r="Y169" i="7"/>
  <c r="Z169" i="7"/>
  <c r="AA169" i="7"/>
  <c r="Y170" i="7"/>
  <c r="Z170" i="7"/>
  <c r="AA170" i="7"/>
  <c r="Y171" i="7"/>
  <c r="Z171" i="7"/>
  <c r="AA171" i="7"/>
  <c r="Y172" i="7"/>
  <c r="Z172" i="7"/>
  <c r="AA172" i="7"/>
  <c r="Z173" i="7"/>
  <c r="AA173" i="7"/>
  <c r="G174" i="7"/>
  <c r="M174" i="7"/>
  <c r="P174" i="7"/>
  <c r="Z174" i="7"/>
  <c r="AA174" i="7"/>
  <c r="Z175" i="7"/>
  <c r="AA175" i="7"/>
  <c r="Y176" i="7"/>
  <c r="Z176" i="7"/>
  <c r="AA176" i="7"/>
  <c r="Y177" i="7"/>
  <c r="Z177" i="7"/>
  <c r="AA177" i="7"/>
  <c r="Z178" i="7"/>
  <c r="AA178" i="7"/>
  <c r="G179" i="7"/>
  <c r="M179" i="7"/>
  <c r="P179" i="7"/>
  <c r="Z179" i="7"/>
  <c r="AA179" i="7"/>
  <c r="Z180" i="7"/>
  <c r="AA180" i="7"/>
  <c r="Y181" i="7"/>
  <c r="Z181" i="7"/>
  <c r="AA181" i="7"/>
  <c r="Y182" i="7"/>
  <c r="Z182" i="7"/>
  <c r="AA182" i="7"/>
  <c r="Z183" i="7"/>
  <c r="AA183" i="7"/>
  <c r="G184" i="7"/>
  <c r="M184" i="7"/>
  <c r="P184" i="7"/>
  <c r="Z184" i="7"/>
  <c r="AA184" i="7"/>
  <c r="Z185" i="7"/>
  <c r="AA185" i="7"/>
  <c r="Y186" i="7"/>
  <c r="Z186" i="7"/>
  <c r="AA186" i="7"/>
  <c r="Y187" i="7"/>
  <c r="Z187" i="7"/>
  <c r="AA187" i="7"/>
  <c r="Z188" i="7"/>
  <c r="AA188" i="7"/>
  <c r="G189" i="7"/>
  <c r="M189" i="7"/>
  <c r="P189" i="7"/>
  <c r="Z189" i="7"/>
  <c r="AA189" i="7"/>
  <c r="Z190" i="7"/>
  <c r="AA190" i="7"/>
  <c r="Z191" i="7"/>
  <c r="AA191" i="7"/>
  <c r="Z192" i="7"/>
  <c r="AA192" i="7"/>
  <c r="Z193" i="7"/>
  <c r="AA193" i="7"/>
  <c r="Z194" i="7"/>
  <c r="AA194" i="7"/>
  <c r="Z195" i="7"/>
  <c r="AA195" i="7"/>
  <c r="Z196" i="7"/>
  <c r="AA196" i="7"/>
  <c r="Z197" i="7"/>
  <c r="AA197" i="7"/>
  <c r="Z198" i="7"/>
  <c r="AA198" i="7"/>
  <c r="Z199" i="7"/>
  <c r="AA199" i="7"/>
  <c r="Z200" i="7"/>
  <c r="AA200" i="7"/>
  <c r="Z201" i="7"/>
  <c r="AA201" i="7"/>
  <c r="Z202" i="7"/>
  <c r="AA202" i="7"/>
  <c r="Z203" i="7"/>
  <c r="AA203" i="7"/>
  <c r="Z204" i="7"/>
  <c r="AA204" i="7"/>
  <c r="Y205" i="7"/>
  <c r="Z205" i="7"/>
  <c r="AA205" i="7"/>
  <c r="G206" i="7"/>
  <c r="M206" i="7"/>
  <c r="P206" i="7"/>
  <c r="Z206" i="7"/>
  <c r="AA206" i="7"/>
  <c r="Z207" i="7"/>
  <c r="AA207" i="7"/>
  <c r="Y208" i="7"/>
  <c r="Z208" i="7"/>
  <c r="AA208" i="7"/>
  <c r="G209" i="7"/>
  <c r="M209" i="7"/>
  <c r="P209" i="7"/>
  <c r="Z209" i="7"/>
  <c r="AA209" i="7"/>
  <c r="Z210" i="7"/>
  <c r="AA210" i="7"/>
  <c r="Y211" i="7"/>
  <c r="Z211" i="7"/>
  <c r="AA211" i="7"/>
  <c r="Y212" i="7"/>
  <c r="Z212" i="7"/>
  <c r="AA212" i="7"/>
  <c r="Y213" i="7"/>
  <c r="Z213" i="7"/>
  <c r="AA213" i="7"/>
  <c r="Y214" i="7"/>
  <c r="Z214" i="7"/>
  <c r="AA214" i="7"/>
  <c r="Y215" i="7"/>
  <c r="Z215" i="7"/>
  <c r="AA215" i="7"/>
  <c r="Y216" i="7"/>
  <c r="Z216" i="7"/>
  <c r="AA216" i="7"/>
  <c r="G217" i="7"/>
  <c r="M217" i="7"/>
  <c r="P217" i="7"/>
  <c r="Z217" i="7"/>
  <c r="AA217" i="7"/>
  <c r="Z218" i="7"/>
  <c r="AA218" i="7"/>
  <c r="Y219" i="7"/>
  <c r="Z219" i="7"/>
  <c r="AA219" i="7"/>
  <c r="Y220" i="7"/>
  <c r="Z220" i="7"/>
  <c r="AA220" i="7"/>
  <c r="Y221" i="7"/>
  <c r="Z221" i="7"/>
  <c r="AA221" i="7"/>
  <c r="Y222" i="7"/>
  <c r="Z222" i="7"/>
  <c r="AA222" i="7"/>
  <c r="Y223" i="7"/>
  <c r="Z223" i="7"/>
  <c r="AA223" i="7"/>
  <c r="Y224" i="7"/>
  <c r="Z224" i="7"/>
  <c r="AA224" i="7"/>
  <c r="G225" i="7"/>
  <c r="M225" i="7"/>
  <c r="P225" i="7"/>
  <c r="Z225" i="7"/>
  <c r="AA225" i="7"/>
  <c r="Z226" i="7"/>
  <c r="AA226" i="7"/>
  <c r="Y227" i="7"/>
  <c r="Z227" i="7"/>
  <c r="AA227" i="7"/>
  <c r="Y228" i="7"/>
  <c r="Z228" i="7"/>
  <c r="AA228" i="7"/>
  <c r="Y229" i="7"/>
  <c r="Z229" i="7"/>
  <c r="AA229" i="7"/>
  <c r="Y230" i="7"/>
  <c r="Z230" i="7"/>
  <c r="AA230" i="7"/>
  <c r="G231" i="7"/>
  <c r="M231" i="7"/>
  <c r="P231" i="7"/>
  <c r="Z231" i="7"/>
  <c r="AA231" i="7"/>
  <c r="Z232" i="7"/>
  <c r="AA232" i="7"/>
  <c r="Y233" i="7"/>
  <c r="Z233" i="7"/>
  <c r="AA233" i="7"/>
  <c r="Y234" i="7"/>
  <c r="Z234" i="7"/>
  <c r="AA234" i="7"/>
  <c r="Y235" i="7"/>
  <c r="Z235" i="7"/>
  <c r="AA235" i="7"/>
  <c r="Y236" i="7"/>
  <c r="Z236" i="7"/>
  <c r="AA236" i="7"/>
  <c r="G237" i="7"/>
  <c r="M237" i="7"/>
  <c r="P237" i="7"/>
  <c r="Z237" i="7"/>
  <c r="AA237" i="7"/>
  <c r="Z238" i="7"/>
  <c r="AA238" i="7"/>
  <c r="Y239" i="7"/>
  <c r="Z239" i="7"/>
  <c r="AA239" i="7"/>
  <c r="Y240" i="7"/>
  <c r="Z240" i="7"/>
  <c r="AA240" i="7"/>
  <c r="Y241" i="7"/>
  <c r="Z241" i="7"/>
  <c r="AA241" i="7"/>
  <c r="Y242" i="7"/>
  <c r="Z242" i="7"/>
  <c r="AA242" i="7"/>
  <c r="Y243" i="7"/>
  <c r="Z243" i="7"/>
  <c r="AA243" i="7"/>
  <c r="Y244" i="7"/>
  <c r="Z244" i="7"/>
  <c r="AA244" i="7"/>
  <c r="Y245" i="7"/>
  <c r="Z245" i="7"/>
  <c r="AA245" i="7"/>
  <c r="Y246" i="7"/>
  <c r="Z246" i="7"/>
  <c r="AA246" i="7"/>
  <c r="Y247" i="7"/>
  <c r="Z247" i="7"/>
  <c r="AA247" i="7"/>
  <c r="Y248" i="7"/>
  <c r="Z248" i="7"/>
  <c r="AA248" i="7"/>
  <c r="Y249" i="7"/>
  <c r="Z249" i="7"/>
  <c r="AA249" i="7"/>
  <c r="Z250" i="7"/>
  <c r="AA250" i="7"/>
  <c r="G251" i="7"/>
  <c r="M251" i="7"/>
  <c r="P251" i="7"/>
  <c r="Z251" i="7"/>
  <c r="AA251" i="7"/>
  <c r="Z252" i="7"/>
  <c r="AA252" i="7"/>
  <c r="Y253" i="7"/>
  <c r="Z253" i="7"/>
  <c r="AA253" i="7"/>
  <c r="Y254" i="7"/>
  <c r="Z254" i="7"/>
  <c r="AA254" i="7"/>
  <c r="Y255" i="7"/>
  <c r="Z255" i="7"/>
  <c r="AA255" i="7"/>
  <c r="Y256" i="7"/>
  <c r="Z256" i="7"/>
  <c r="AA256" i="7"/>
  <c r="Y257" i="7"/>
  <c r="Z257" i="7"/>
  <c r="AA257" i="7"/>
  <c r="Y258" i="7"/>
  <c r="Z258" i="7"/>
  <c r="AA258" i="7"/>
  <c r="Y259" i="7"/>
  <c r="Z259" i="7"/>
  <c r="AA259" i="7"/>
  <c r="Y260" i="7"/>
  <c r="Z260" i="7"/>
  <c r="AA260" i="7"/>
  <c r="Y261" i="7"/>
  <c r="Z261" i="7"/>
  <c r="AA261" i="7"/>
  <c r="Y262" i="7"/>
  <c r="Z262" i="7"/>
  <c r="AA262" i="7"/>
  <c r="Y263" i="7"/>
  <c r="Z263" i="7"/>
  <c r="AA263" i="7"/>
  <c r="G265" i="7"/>
  <c r="M265" i="7"/>
  <c r="P265" i="7"/>
  <c r="Y267" i="7"/>
  <c r="Z267" i="7"/>
  <c r="AA267" i="7"/>
  <c r="AA269" i="7"/>
  <c r="Y4" i="6"/>
  <c r="Z4" i="6"/>
  <c r="AA4" i="6"/>
  <c r="Y5" i="6"/>
  <c r="Z5" i="6"/>
  <c r="AA5" i="6"/>
  <c r="Y6" i="6"/>
  <c r="Z6" i="6"/>
  <c r="AA6" i="6"/>
  <c r="Y7" i="6"/>
  <c r="Z7" i="6"/>
  <c r="AA7" i="6"/>
  <c r="Y8" i="6"/>
  <c r="Z8" i="6"/>
  <c r="AA8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G19" i="6"/>
  <c r="M19" i="6"/>
  <c r="P19" i="6"/>
  <c r="Z19" i="6"/>
  <c r="AA19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Y26" i="6"/>
  <c r="Z26" i="6"/>
  <c r="AA26" i="6"/>
  <c r="Y27" i="6"/>
  <c r="Z27" i="6"/>
  <c r="AA27" i="6"/>
  <c r="Y28" i="6"/>
  <c r="Z28" i="6"/>
  <c r="AA28" i="6"/>
  <c r="Y29" i="6"/>
  <c r="Z29" i="6"/>
  <c r="AA29" i="6"/>
  <c r="G30" i="6"/>
  <c r="M30" i="6"/>
  <c r="P30" i="6"/>
  <c r="Z30" i="6"/>
  <c r="AA30" i="6"/>
  <c r="Z31" i="6"/>
  <c r="AA31" i="6"/>
  <c r="Z32" i="6"/>
  <c r="AA32" i="6"/>
  <c r="Z33" i="6"/>
  <c r="AA33" i="6"/>
  <c r="Y34" i="6"/>
  <c r="Z34" i="6"/>
  <c r="AA34" i="6"/>
  <c r="Y35" i="6"/>
  <c r="Z35" i="6"/>
  <c r="AA35" i="6"/>
  <c r="Y36" i="6"/>
  <c r="Z36" i="6"/>
  <c r="AA36" i="6"/>
  <c r="Y37" i="6"/>
  <c r="Z37" i="6"/>
  <c r="AA37" i="6"/>
  <c r="Y38" i="6"/>
  <c r="Z38" i="6"/>
  <c r="AA38" i="6"/>
  <c r="Y39" i="6"/>
  <c r="Z39" i="6"/>
  <c r="AA39" i="6"/>
  <c r="Y40" i="6"/>
  <c r="Z40" i="6"/>
  <c r="AA40" i="6"/>
  <c r="Y41" i="6"/>
  <c r="Z41" i="6"/>
  <c r="AA41" i="6"/>
  <c r="Y42" i="6"/>
  <c r="Z42" i="6"/>
  <c r="AA42" i="6"/>
  <c r="Y43" i="6"/>
  <c r="Z43" i="6"/>
  <c r="AA43" i="6"/>
  <c r="Y44" i="6"/>
  <c r="Z44" i="6"/>
  <c r="AA44" i="6"/>
  <c r="Y45" i="6"/>
  <c r="Z45" i="6"/>
  <c r="AA45" i="6"/>
  <c r="Y46" i="6"/>
  <c r="Z46" i="6"/>
  <c r="AA46" i="6"/>
  <c r="Y47" i="6"/>
  <c r="Z47" i="6"/>
  <c r="AA47" i="6"/>
  <c r="Y48" i="6"/>
  <c r="Z48" i="6"/>
  <c r="AA48" i="6"/>
  <c r="Y49" i="6"/>
  <c r="Z49" i="6"/>
  <c r="AA49" i="6"/>
  <c r="Y50" i="6"/>
  <c r="Z50" i="6"/>
  <c r="AA50" i="6"/>
  <c r="Y51" i="6"/>
  <c r="Z51" i="6"/>
  <c r="AA51" i="6"/>
  <c r="Y52" i="6"/>
  <c r="Z52" i="6"/>
  <c r="AA52" i="6"/>
  <c r="Y53" i="6"/>
  <c r="Z53" i="6"/>
  <c r="AA53" i="6"/>
  <c r="Y54" i="6"/>
  <c r="Z54" i="6"/>
  <c r="AA54" i="6"/>
  <c r="Y55" i="6"/>
  <c r="Z55" i="6"/>
  <c r="AA55" i="6"/>
  <c r="Y56" i="6"/>
  <c r="Z56" i="6"/>
  <c r="AA56" i="6"/>
  <c r="Y57" i="6"/>
  <c r="Z57" i="6"/>
  <c r="AA57" i="6"/>
  <c r="G58" i="6"/>
  <c r="M58" i="6"/>
  <c r="P58" i="6"/>
  <c r="Z58" i="6"/>
  <c r="AA58" i="6"/>
  <c r="Z59" i="6"/>
  <c r="AA59" i="6"/>
  <c r="Y60" i="6"/>
  <c r="Z60" i="6"/>
  <c r="AA60" i="6"/>
  <c r="Y61" i="6"/>
  <c r="Z61" i="6"/>
  <c r="AA61" i="6"/>
  <c r="Y62" i="6"/>
  <c r="Z62" i="6"/>
  <c r="AA62" i="6"/>
  <c r="G63" i="6"/>
  <c r="M63" i="6"/>
  <c r="P63" i="6"/>
  <c r="Z63" i="6"/>
  <c r="AA63" i="6"/>
  <c r="Z64" i="6"/>
  <c r="AA64" i="6"/>
  <c r="Y65" i="6"/>
  <c r="Z65" i="6"/>
  <c r="AA65" i="6"/>
  <c r="Y66" i="6"/>
  <c r="Z66" i="6"/>
  <c r="AA66" i="6"/>
  <c r="Z67" i="6"/>
  <c r="AA67" i="6"/>
  <c r="G68" i="6"/>
  <c r="M68" i="6"/>
  <c r="P68" i="6"/>
  <c r="Z68" i="6"/>
  <c r="AA68" i="6"/>
  <c r="Z69" i="6"/>
  <c r="AA69" i="6"/>
  <c r="Y70" i="6"/>
  <c r="Z70" i="6"/>
  <c r="AA70" i="6"/>
  <c r="Y71" i="6"/>
  <c r="Z71" i="6"/>
  <c r="AA71" i="6"/>
  <c r="Z72" i="6"/>
  <c r="AA72" i="6"/>
  <c r="G73" i="6"/>
  <c r="M73" i="6"/>
  <c r="P73" i="6"/>
  <c r="Z73" i="6"/>
  <c r="AA73" i="6"/>
  <c r="Z74" i="6"/>
  <c r="AA74" i="6"/>
  <c r="Y75" i="6"/>
  <c r="Z75" i="6"/>
  <c r="AA75" i="6"/>
  <c r="Y76" i="6"/>
  <c r="Z76" i="6"/>
  <c r="AA76" i="6"/>
  <c r="Y77" i="6"/>
  <c r="Z77" i="6"/>
  <c r="AA77" i="6"/>
  <c r="Z78" i="6"/>
  <c r="AA78" i="6"/>
  <c r="G79" i="6"/>
  <c r="M79" i="6"/>
  <c r="P79" i="6"/>
  <c r="Z79" i="6"/>
  <c r="AA79" i="6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Y88" i="6"/>
  <c r="Z88" i="6"/>
  <c r="AA88" i="6"/>
  <c r="Y89" i="6"/>
  <c r="Z89" i="6"/>
  <c r="AA89" i="6"/>
  <c r="Y90" i="6"/>
  <c r="Z90" i="6"/>
  <c r="AA90" i="6"/>
  <c r="Y91" i="6"/>
  <c r="Z91" i="6"/>
  <c r="AA91" i="6"/>
  <c r="Y92" i="6"/>
  <c r="Z92" i="6"/>
  <c r="AA92" i="6"/>
  <c r="Y93" i="6"/>
  <c r="Z93" i="6"/>
  <c r="AA93" i="6"/>
  <c r="Y94" i="6"/>
  <c r="Z94" i="6"/>
  <c r="AA94" i="6"/>
  <c r="Z95" i="6"/>
  <c r="AA95" i="6"/>
  <c r="Z96" i="6"/>
  <c r="AA96" i="6"/>
  <c r="Y97" i="6"/>
  <c r="Z97" i="6"/>
  <c r="AA97" i="6"/>
  <c r="Y98" i="6"/>
  <c r="Z98" i="6"/>
  <c r="AA98" i="6"/>
  <c r="Y99" i="6"/>
  <c r="Z99" i="6"/>
  <c r="AA99" i="6"/>
  <c r="Y100" i="6"/>
  <c r="Z100" i="6"/>
  <c r="AA100" i="6"/>
  <c r="Y101" i="6"/>
  <c r="Z101" i="6"/>
  <c r="AA101" i="6"/>
  <c r="Z102" i="6"/>
  <c r="AA102" i="6"/>
  <c r="Z103" i="6"/>
  <c r="AA103" i="6"/>
  <c r="Y104" i="6"/>
  <c r="Z104" i="6"/>
  <c r="AA104" i="6"/>
  <c r="Y105" i="6"/>
  <c r="Z105" i="6"/>
  <c r="AA105" i="6"/>
  <c r="Z106" i="6"/>
  <c r="AA106" i="6"/>
  <c r="Z107" i="6"/>
  <c r="AA107" i="6"/>
  <c r="Y108" i="6"/>
  <c r="Z108" i="6"/>
  <c r="AA108" i="6"/>
  <c r="Y109" i="6"/>
  <c r="Z109" i="6"/>
  <c r="AA109" i="6"/>
  <c r="Y110" i="6"/>
  <c r="Z110" i="6"/>
  <c r="AA110" i="6"/>
  <c r="Y111" i="6"/>
  <c r="Z111" i="6"/>
  <c r="AA111" i="6"/>
  <c r="Y112" i="6"/>
  <c r="Z112" i="6"/>
  <c r="AA112" i="6"/>
  <c r="Y113" i="6"/>
  <c r="Z113" i="6"/>
  <c r="AA113" i="6"/>
  <c r="Y114" i="6"/>
  <c r="Z114" i="6"/>
  <c r="AA114" i="6"/>
  <c r="Y115" i="6"/>
  <c r="Z115" i="6"/>
  <c r="AA115" i="6"/>
  <c r="Y116" i="6"/>
  <c r="Z116" i="6"/>
  <c r="AA116" i="6"/>
  <c r="Y117" i="6"/>
  <c r="Z117" i="6"/>
  <c r="AA117" i="6"/>
  <c r="Y118" i="6"/>
  <c r="Z118" i="6"/>
  <c r="AA118" i="6"/>
  <c r="Y119" i="6"/>
  <c r="Z119" i="6"/>
  <c r="AA119" i="6"/>
  <c r="Y120" i="6"/>
  <c r="Z120" i="6"/>
  <c r="AA120" i="6"/>
  <c r="Y121" i="6"/>
  <c r="Z121" i="6"/>
  <c r="AA121" i="6"/>
  <c r="Y122" i="6"/>
  <c r="Z122" i="6"/>
  <c r="AA122" i="6"/>
  <c r="Y123" i="6"/>
  <c r="Z123" i="6"/>
  <c r="AA123" i="6"/>
  <c r="Y124" i="6"/>
  <c r="Z124" i="6"/>
  <c r="AA124" i="6"/>
  <c r="Y125" i="6"/>
  <c r="Z125" i="6"/>
  <c r="AA125" i="6"/>
  <c r="Y126" i="6"/>
  <c r="Z126" i="6"/>
  <c r="AA126" i="6"/>
  <c r="Y127" i="6"/>
  <c r="Z127" i="6"/>
  <c r="AA127" i="6"/>
  <c r="Y128" i="6"/>
  <c r="Z128" i="6"/>
  <c r="AA128" i="6"/>
  <c r="Y129" i="6"/>
  <c r="Z129" i="6"/>
  <c r="AA129" i="6"/>
  <c r="Y130" i="6"/>
  <c r="Z130" i="6"/>
  <c r="AA130" i="6"/>
  <c r="Y131" i="6"/>
  <c r="Z131" i="6"/>
  <c r="AA131" i="6"/>
  <c r="Y132" i="6"/>
  <c r="Z132" i="6"/>
  <c r="AA132" i="6"/>
  <c r="Y133" i="6"/>
  <c r="Z133" i="6"/>
  <c r="AA133" i="6"/>
  <c r="Y134" i="6"/>
  <c r="Z134" i="6"/>
  <c r="AA134" i="6"/>
  <c r="Y135" i="6"/>
  <c r="Z135" i="6"/>
  <c r="AA135" i="6"/>
  <c r="Y136" i="6"/>
  <c r="Z136" i="6"/>
  <c r="AA136" i="6"/>
  <c r="Y137" i="6"/>
  <c r="Z137" i="6"/>
  <c r="AA137" i="6"/>
  <c r="Y138" i="6"/>
  <c r="Z138" i="6"/>
  <c r="AA138" i="6"/>
  <c r="Y139" i="6"/>
  <c r="Z139" i="6"/>
  <c r="AA139" i="6"/>
  <c r="Y140" i="6"/>
  <c r="Z140" i="6"/>
  <c r="AA140" i="6"/>
  <c r="Z141" i="6"/>
  <c r="AA141" i="6"/>
  <c r="G142" i="6"/>
  <c r="M142" i="6"/>
  <c r="P142" i="6"/>
  <c r="Z142" i="6"/>
  <c r="AA142" i="6"/>
  <c r="Z143" i="6"/>
  <c r="AA143" i="6"/>
  <c r="Z144" i="6"/>
  <c r="AA144" i="6"/>
  <c r="Y145" i="6"/>
  <c r="Z145" i="6"/>
  <c r="AA145" i="6"/>
  <c r="Y146" i="6"/>
  <c r="Z146" i="6"/>
  <c r="AA146" i="6"/>
  <c r="Y147" i="6"/>
  <c r="Z147" i="6"/>
  <c r="AA147" i="6"/>
  <c r="Y148" i="6"/>
  <c r="Z148" i="6"/>
  <c r="AA148" i="6"/>
  <c r="Y149" i="6"/>
  <c r="Z149" i="6"/>
  <c r="AA149" i="6"/>
  <c r="Y150" i="6"/>
  <c r="Z150" i="6"/>
  <c r="AA150" i="6"/>
  <c r="Y151" i="6"/>
  <c r="Z151" i="6"/>
  <c r="AA151" i="6"/>
  <c r="Y152" i="6"/>
  <c r="Z152" i="6"/>
  <c r="AA152" i="6"/>
  <c r="Y153" i="6"/>
  <c r="Z153" i="6"/>
  <c r="AA153" i="6"/>
  <c r="Y154" i="6"/>
  <c r="Z154" i="6"/>
  <c r="AA154" i="6"/>
  <c r="Y155" i="6"/>
  <c r="Z155" i="6"/>
  <c r="AA155" i="6"/>
  <c r="Y156" i="6"/>
  <c r="Z156" i="6"/>
  <c r="AA156" i="6"/>
  <c r="Y157" i="6"/>
  <c r="Z157" i="6"/>
  <c r="AA157" i="6"/>
  <c r="Y158" i="6"/>
  <c r="Z158" i="6"/>
  <c r="AA158" i="6"/>
  <c r="Y159" i="6"/>
  <c r="Z159" i="6"/>
  <c r="AA159" i="6"/>
  <c r="Y160" i="6"/>
  <c r="Z160" i="6"/>
  <c r="AA160" i="6"/>
  <c r="Y161" i="6"/>
  <c r="Z161" i="6"/>
  <c r="AA161" i="6"/>
  <c r="Y162" i="6"/>
  <c r="Z162" i="6"/>
  <c r="AA162" i="6"/>
  <c r="Y163" i="6"/>
  <c r="Z163" i="6"/>
  <c r="AA163" i="6"/>
  <c r="Y164" i="6"/>
  <c r="Z164" i="6"/>
  <c r="AA164" i="6"/>
  <c r="Z165" i="6"/>
  <c r="AA165" i="6"/>
  <c r="G166" i="6"/>
  <c r="M166" i="6"/>
  <c r="P166" i="6"/>
  <c r="Z166" i="6"/>
  <c r="AA166" i="6"/>
  <c r="Z167" i="6"/>
  <c r="AA167" i="6"/>
  <c r="Y168" i="6"/>
  <c r="Z168" i="6"/>
  <c r="AA168" i="6"/>
  <c r="Y169" i="6"/>
  <c r="Z169" i="6"/>
  <c r="AA169" i="6"/>
  <c r="Z170" i="6"/>
  <c r="AA170" i="6"/>
  <c r="G171" i="6"/>
  <c r="M171" i="6"/>
  <c r="P171" i="6"/>
  <c r="Z171" i="6"/>
  <c r="AA171" i="6"/>
  <c r="Z172" i="6"/>
  <c r="AA172" i="6"/>
  <c r="Y173" i="6"/>
  <c r="Z173" i="6"/>
  <c r="AA173" i="6"/>
  <c r="Y174" i="6"/>
  <c r="Z174" i="6"/>
  <c r="AA174" i="6"/>
  <c r="Y175" i="6"/>
  <c r="Z175" i="6"/>
  <c r="AA175" i="6"/>
  <c r="Z176" i="6"/>
  <c r="AA176" i="6"/>
  <c r="G177" i="6"/>
  <c r="M177" i="6"/>
  <c r="P177" i="6"/>
  <c r="Z177" i="6"/>
  <c r="AA177" i="6"/>
  <c r="Z178" i="6"/>
  <c r="AA178" i="6"/>
  <c r="Y179" i="6"/>
  <c r="Z179" i="6"/>
  <c r="AA179" i="6"/>
  <c r="Y180" i="6"/>
  <c r="Z180" i="6"/>
  <c r="AA180" i="6"/>
  <c r="Y181" i="6"/>
  <c r="Z181" i="6"/>
  <c r="AA181" i="6"/>
  <c r="Z182" i="6"/>
  <c r="AA182" i="6"/>
  <c r="G183" i="6"/>
  <c r="M183" i="6"/>
  <c r="P183" i="6"/>
  <c r="Z183" i="6"/>
  <c r="AA183" i="6"/>
  <c r="Z184" i="6"/>
  <c r="AA184" i="6"/>
  <c r="Z185" i="6"/>
  <c r="AA185" i="6"/>
  <c r="Z186" i="6"/>
  <c r="AA186" i="6"/>
  <c r="Z187" i="6"/>
  <c r="AA187" i="6"/>
  <c r="Z188" i="6"/>
  <c r="AA188" i="6"/>
  <c r="Z189" i="6"/>
  <c r="AA189" i="6"/>
  <c r="Z190" i="6"/>
  <c r="AA190" i="6"/>
  <c r="Z191" i="6"/>
  <c r="AA191" i="6"/>
  <c r="Z192" i="6"/>
  <c r="AA192" i="6"/>
  <c r="Z193" i="6"/>
  <c r="AA193" i="6"/>
  <c r="Z194" i="6"/>
  <c r="AA194" i="6"/>
  <c r="Z195" i="6"/>
  <c r="AA195" i="6"/>
  <c r="Z196" i="6"/>
  <c r="AA196" i="6"/>
  <c r="Y197" i="6"/>
  <c r="Z197" i="6"/>
  <c r="AA197" i="6"/>
  <c r="G198" i="6"/>
  <c r="M198" i="6"/>
  <c r="P198" i="6"/>
  <c r="Z198" i="6"/>
  <c r="AA198" i="6"/>
  <c r="Z199" i="6"/>
  <c r="AA199" i="6"/>
  <c r="Y200" i="6"/>
  <c r="Z200" i="6"/>
  <c r="AA200" i="6"/>
  <c r="G201" i="6"/>
  <c r="M201" i="6"/>
  <c r="P201" i="6"/>
  <c r="Z201" i="6"/>
  <c r="AA201" i="6"/>
  <c r="Z202" i="6"/>
  <c r="AA202" i="6"/>
  <c r="Y203" i="6"/>
  <c r="Z203" i="6"/>
  <c r="AA203" i="6"/>
  <c r="Y204" i="6"/>
  <c r="Z204" i="6"/>
  <c r="AA204" i="6"/>
  <c r="Y205" i="6"/>
  <c r="Z205" i="6"/>
  <c r="AA205" i="6"/>
  <c r="Y206" i="6"/>
  <c r="Z206" i="6"/>
  <c r="AA206" i="6"/>
  <c r="Y207" i="6"/>
  <c r="Z207" i="6"/>
  <c r="AA207" i="6"/>
  <c r="Y208" i="6"/>
  <c r="Z208" i="6"/>
  <c r="AA208" i="6"/>
  <c r="G209" i="6"/>
  <c r="M209" i="6"/>
  <c r="P209" i="6"/>
  <c r="Z209" i="6"/>
  <c r="AA209" i="6"/>
  <c r="Z210" i="6"/>
  <c r="AA210" i="6"/>
  <c r="Y211" i="6"/>
  <c r="Z211" i="6"/>
  <c r="AA211" i="6"/>
  <c r="Y212" i="6"/>
  <c r="Z212" i="6"/>
  <c r="AA212" i="6"/>
  <c r="Y213" i="6"/>
  <c r="Z213" i="6"/>
  <c r="AA213" i="6"/>
  <c r="Y214" i="6"/>
  <c r="Z214" i="6"/>
  <c r="AA214" i="6"/>
  <c r="Y215" i="6"/>
  <c r="Z215" i="6"/>
  <c r="AA215" i="6"/>
  <c r="Y216" i="6"/>
  <c r="Z216" i="6"/>
  <c r="AA216" i="6"/>
  <c r="G217" i="6"/>
  <c r="M217" i="6"/>
  <c r="P217" i="6"/>
  <c r="Z217" i="6"/>
  <c r="AA217" i="6"/>
  <c r="Z218" i="6"/>
  <c r="AA218" i="6"/>
  <c r="Y219" i="6"/>
  <c r="Z219" i="6"/>
  <c r="AA219" i="6"/>
  <c r="Y220" i="6"/>
  <c r="Z220" i="6"/>
  <c r="AA220" i="6"/>
  <c r="Y221" i="6"/>
  <c r="Z221" i="6"/>
  <c r="AA221" i="6"/>
  <c r="G222" i="6"/>
  <c r="M222" i="6"/>
  <c r="P222" i="6"/>
  <c r="Z222" i="6"/>
  <c r="AA222" i="6"/>
  <c r="Z223" i="6"/>
  <c r="AA223" i="6"/>
  <c r="Y224" i="6"/>
  <c r="Z224" i="6"/>
  <c r="AA224" i="6"/>
  <c r="Y225" i="6"/>
  <c r="Z225" i="6"/>
  <c r="AA225" i="6"/>
  <c r="Y226" i="6"/>
  <c r="Z226" i="6"/>
  <c r="AA226" i="6"/>
  <c r="G227" i="6"/>
  <c r="M227" i="6"/>
  <c r="P227" i="6"/>
  <c r="Z227" i="6"/>
  <c r="AA227" i="6"/>
  <c r="Z228" i="6"/>
  <c r="AA228" i="6"/>
  <c r="Y229" i="6"/>
  <c r="Z229" i="6"/>
  <c r="AA229" i="6"/>
  <c r="Y230" i="6"/>
  <c r="Z230" i="6"/>
  <c r="AA230" i="6"/>
  <c r="Y231" i="6"/>
  <c r="Z231" i="6"/>
  <c r="AA231" i="6"/>
  <c r="Y232" i="6"/>
  <c r="Z232" i="6"/>
  <c r="AA232" i="6"/>
  <c r="Y233" i="6"/>
  <c r="Z233" i="6"/>
  <c r="AA233" i="6"/>
  <c r="Y234" i="6"/>
  <c r="Z234" i="6"/>
  <c r="AA234" i="6"/>
  <c r="Y235" i="6"/>
  <c r="Z235" i="6"/>
  <c r="AA235" i="6"/>
  <c r="Y236" i="6"/>
  <c r="Z236" i="6"/>
  <c r="AA236" i="6"/>
  <c r="Y237" i="6"/>
  <c r="Z237" i="6"/>
  <c r="AA237" i="6"/>
  <c r="Y238" i="6"/>
  <c r="Z238" i="6"/>
  <c r="AA238" i="6"/>
  <c r="Y239" i="6"/>
  <c r="Z239" i="6"/>
  <c r="AA239" i="6"/>
  <c r="Z240" i="6"/>
  <c r="AA240" i="6"/>
  <c r="G241" i="6"/>
  <c r="M241" i="6"/>
  <c r="P241" i="6"/>
  <c r="Z241" i="6"/>
  <c r="AA241" i="6"/>
  <c r="Z242" i="6"/>
  <c r="AA242" i="6"/>
  <c r="Y243" i="6"/>
  <c r="Z243" i="6"/>
  <c r="AA243" i="6"/>
  <c r="Y244" i="6"/>
  <c r="Z244" i="6"/>
  <c r="AA244" i="6"/>
  <c r="Y245" i="6"/>
  <c r="Z245" i="6"/>
  <c r="AA245" i="6"/>
  <c r="Y246" i="6"/>
  <c r="Z246" i="6"/>
  <c r="AA246" i="6"/>
  <c r="Y247" i="6"/>
  <c r="Z247" i="6"/>
  <c r="AA247" i="6"/>
  <c r="Y248" i="6"/>
  <c r="Z248" i="6"/>
  <c r="AA248" i="6"/>
  <c r="Y249" i="6"/>
  <c r="Z249" i="6"/>
  <c r="AA249" i="6"/>
  <c r="Y250" i="6"/>
  <c r="Z250" i="6"/>
  <c r="AA250" i="6"/>
  <c r="Y251" i="6"/>
  <c r="Z251" i="6"/>
  <c r="AA251" i="6"/>
  <c r="Y252" i="6"/>
  <c r="Z252" i="6"/>
  <c r="AA252" i="6"/>
  <c r="Y253" i="6"/>
  <c r="Z253" i="6"/>
  <c r="AA253" i="6"/>
  <c r="G255" i="6"/>
  <c r="M255" i="6"/>
  <c r="P255" i="6"/>
  <c r="Y257" i="6"/>
  <c r="Z257" i="6"/>
  <c r="AA257" i="6"/>
  <c r="AA260" i="6"/>
  <c r="Y4" i="5"/>
  <c r="Z4" i="5"/>
  <c r="AA4" i="5"/>
  <c r="Y5" i="5"/>
  <c r="Z5" i="5"/>
  <c r="AA5" i="5"/>
  <c r="Y6" i="5"/>
  <c r="Z6" i="5"/>
  <c r="AA6" i="5"/>
  <c r="Y7" i="5"/>
  <c r="Z7" i="5"/>
  <c r="AA7" i="5"/>
  <c r="Y8" i="5"/>
  <c r="Z8" i="5"/>
  <c r="AA8" i="5"/>
  <c r="Y9" i="5"/>
  <c r="Z9" i="5"/>
  <c r="AA9" i="5"/>
  <c r="Y10" i="5"/>
  <c r="Z10" i="5"/>
  <c r="AA10" i="5"/>
  <c r="Y11" i="5"/>
  <c r="Z11" i="5"/>
  <c r="AA11" i="5"/>
  <c r="Y12" i="5"/>
  <c r="Z12" i="5"/>
  <c r="AA12" i="5"/>
  <c r="Y13" i="5"/>
  <c r="Z13" i="5"/>
  <c r="AA13" i="5"/>
  <c r="Y14" i="5"/>
  <c r="Z14" i="5"/>
  <c r="AA14" i="5"/>
  <c r="Y15" i="5"/>
  <c r="Z15" i="5"/>
  <c r="AA15" i="5"/>
  <c r="Y16" i="5"/>
  <c r="Z16" i="5"/>
  <c r="AA16" i="5"/>
  <c r="Y17" i="5"/>
  <c r="Z17" i="5"/>
  <c r="AA17" i="5"/>
  <c r="Y18" i="5"/>
  <c r="Z18" i="5"/>
  <c r="AA18" i="5"/>
  <c r="G19" i="5"/>
  <c r="M19" i="5"/>
  <c r="P19" i="5"/>
  <c r="Z19" i="5"/>
  <c r="AA19" i="5"/>
  <c r="Z20" i="5"/>
  <c r="AA20" i="5"/>
  <c r="Y21" i="5"/>
  <c r="Z21" i="5"/>
  <c r="AA21" i="5"/>
  <c r="Y22" i="5"/>
  <c r="Z22" i="5"/>
  <c r="AA22" i="5"/>
  <c r="Y23" i="5"/>
  <c r="Z23" i="5"/>
  <c r="AA23" i="5"/>
  <c r="Y24" i="5"/>
  <c r="Z24" i="5"/>
  <c r="AA24" i="5"/>
  <c r="Y25" i="5"/>
  <c r="Z25" i="5"/>
  <c r="AA25" i="5"/>
  <c r="Y26" i="5"/>
  <c r="Z26" i="5"/>
  <c r="AA26" i="5"/>
  <c r="Y27" i="5"/>
  <c r="Z27" i="5"/>
  <c r="AA27" i="5"/>
  <c r="Y28" i="5"/>
  <c r="Z28" i="5"/>
  <c r="AA28" i="5"/>
  <c r="Y29" i="5"/>
  <c r="Z29" i="5"/>
  <c r="AA29" i="5"/>
  <c r="Y30" i="5"/>
  <c r="Z30" i="5"/>
  <c r="AA30" i="5"/>
  <c r="G31" i="5"/>
  <c r="M31" i="5"/>
  <c r="P31" i="5"/>
  <c r="Z31" i="5"/>
  <c r="AA31" i="5"/>
  <c r="Z32" i="5"/>
  <c r="AA32" i="5"/>
  <c r="Z33" i="5"/>
  <c r="AA33" i="5"/>
  <c r="Z34" i="5"/>
  <c r="AA34" i="5"/>
  <c r="Y35" i="5"/>
  <c r="Z35" i="5"/>
  <c r="AA35" i="5"/>
  <c r="Y36" i="5"/>
  <c r="Z36" i="5"/>
  <c r="AA36" i="5"/>
  <c r="Y37" i="5"/>
  <c r="Z37" i="5"/>
  <c r="AA37" i="5"/>
  <c r="Y38" i="5"/>
  <c r="Z38" i="5"/>
  <c r="AA38" i="5"/>
  <c r="Y39" i="5"/>
  <c r="Z39" i="5"/>
  <c r="AA39" i="5"/>
  <c r="Y40" i="5"/>
  <c r="Z40" i="5"/>
  <c r="AA40" i="5"/>
  <c r="Y41" i="5"/>
  <c r="Z41" i="5"/>
  <c r="AA41" i="5"/>
  <c r="Y42" i="5"/>
  <c r="Z42" i="5"/>
  <c r="AA42" i="5"/>
  <c r="Y43" i="5"/>
  <c r="Z43" i="5"/>
  <c r="AA43" i="5"/>
  <c r="Y44" i="5"/>
  <c r="Z44" i="5"/>
  <c r="AA44" i="5"/>
  <c r="Y45" i="5"/>
  <c r="Z45" i="5"/>
  <c r="AA45" i="5"/>
  <c r="Y46" i="5"/>
  <c r="Z46" i="5"/>
  <c r="AA46" i="5"/>
  <c r="Y47" i="5"/>
  <c r="Z47" i="5"/>
  <c r="AA47" i="5"/>
  <c r="Y48" i="5"/>
  <c r="Z48" i="5"/>
  <c r="AA48" i="5"/>
  <c r="Y49" i="5"/>
  <c r="Z49" i="5"/>
  <c r="AA49" i="5"/>
  <c r="Y50" i="5"/>
  <c r="Z50" i="5"/>
  <c r="AA50" i="5"/>
  <c r="Y51" i="5"/>
  <c r="Z51" i="5"/>
  <c r="AA51" i="5"/>
  <c r="Y52" i="5"/>
  <c r="Z52" i="5"/>
  <c r="AA52" i="5"/>
  <c r="Y53" i="5"/>
  <c r="Z53" i="5"/>
  <c r="AA53" i="5"/>
  <c r="Y54" i="5"/>
  <c r="Z54" i="5"/>
  <c r="AA54" i="5"/>
  <c r="Y55" i="5"/>
  <c r="Z55" i="5"/>
  <c r="AA55" i="5"/>
  <c r="Y56" i="5"/>
  <c r="Z56" i="5"/>
  <c r="AA56" i="5"/>
  <c r="Y57" i="5"/>
  <c r="Z57" i="5"/>
  <c r="AA57" i="5"/>
  <c r="Y58" i="5"/>
  <c r="Z58" i="5"/>
  <c r="AA58" i="5"/>
  <c r="G59" i="5"/>
  <c r="M59" i="5"/>
  <c r="P59" i="5"/>
  <c r="Z59" i="5"/>
  <c r="AA59" i="5"/>
  <c r="Z60" i="5"/>
  <c r="AA60" i="5"/>
  <c r="Y61" i="5"/>
  <c r="Z61" i="5"/>
  <c r="AA61" i="5"/>
  <c r="Y62" i="5"/>
  <c r="Z62" i="5"/>
  <c r="AA62" i="5"/>
  <c r="Y63" i="5"/>
  <c r="Z63" i="5"/>
  <c r="AA63" i="5"/>
  <c r="G64" i="5"/>
  <c r="M64" i="5"/>
  <c r="P64" i="5"/>
  <c r="Z64" i="5"/>
  <c r="AA64" i="5"/>
  <c r="Z65" i="5"/>
  <c r="AA65" i="5"/>
  <c r="Y66" i="5"/>
  <c r="Z66" i="5"/>
  <c r="AA66" i="5"/>
  <c r="Y67" i="5"/>
  <c r="Z67" i="5"/>
  <c r="AA67" i="5"/>
  <c r="Z68" i="5"/>
  <c r="AA68" i="5"/>
  <c r="G69" i="5"/>
  <c r="M69" i="5"/>
  <c r="P69" i="5"/>
  <c r="Z69" i="5"/>
  <c r="AA69" i="5"/>
  <c r="Z70" i="5"/>
  <c r="AA70" i="5"/>
  <c r="Y71" i="5"/>
  <c r="Z71" i="5"/>
  <c r="AA71" i="5"/>
  <c r="Y72" i="5"/>
  <c r="Z72" i="5"/>
  <c r="AA72" i="5"/>
  <c r="Z73" i="5"/>
  <c r="AA73" i="5"/>
  <c r="G74" i="5"/>
  <c r="M74" i="5"/>
  <c r="P74" i="5"/>
  <c r="Z74" i="5"/>
  <c r="AA74" i="5"/>
  <c r="Z75" i="5"/>
  <c r="AA75" i="5"/>
  <c r="Y76" i="5"/>
  <c r="Z76" i="5"/>
  <c r="AA76" i="5"/>
  <c r="Y77" i="5"/>
  <c r="Z77" i="5"/>
  <c r="AA77" i="5"/>
  <c r="Y78" i="5"/>
  <c r="Z78" i="5"/>
  <c r="AA78" i="5"/>
  <c r="Z79" i="5"/>
  <c r="AA79" i="5"/>
  <c r="G80" i="5"/>
  <c r="M80" i="5"/>
  <c r="P80" i="5"/>
  <c r="Z80" i="5"/>
  <c r="AA80" i="5"/>
  <c r="Z81" i="5"/>
  <c r="AA81" i="5"/>
  <c r="Z82" i="5"/>
  <c r="AA82" i="5"/>
  <c r="Z83" i="5"/>
  <c r="AA83" i="5"/>
  <c r="Z84" i="5"/>
  <c r="AA84" i="5"/>
  <c r="Y85" i="5"/>
  <c r="Z85" i="5"/>
  <c r="AA85" i="5"/>
  <c r="Y86" i="5"/>
  <c r="Z86" i="5"/>
  <c r="AA86" i="5"/>
  <c r="Y87" i="5"/>
  <c r="Z87" i="5"/>
  <c r="AA87" i="5"/>
  <c r="Y88" i="5"/>
  <c r="Z88" i="5"/>
  <c r="AA88" i="5"/>
  <c r="Y89" i="5"/>
  <c r="Z89" i="5"/>
  <c r="AA89" i="5"/>
  <c r="Y90" i="5"/>
  <c r="Z90" i="5"/>
  <c r="AA90" i="5"/>
  <c r="Y91" i="5"/>
  <c r="Z91" i="5"/>
  <c r="AA91" i="5"/>
  <c r="Z92" i="5"/>
  <c r="AA92" i="5"/>
  <c r="Z93" i="5"/>
  <c r="AA93" i="5"/>
  <c r="Y94" i="5"/>
  <c r="Z94" i="5"/>
  <c r="AA94" i="5"/>
  <c r="Y95" i="5"/>
  <c r="Z95" i="5"/>
  <c r="AA95" i="5"/>
  <c r="Y96" i="5"/>
  <c r="Z96" i="5"/>
  <c r="AA96" i="5"/>
  <c r="Y97" i="5"/>
  <c r="Z97" i="5"/>
  <c r="AA97" i="5"/>
  <c r="Y98" i="5"/>
  <c r="Z98" i="5"/>
  <c r="AA98" i="5"/>
  <c r="Z99" i="5"/>
  <c r="AA99" i="5"/>
  <c r="Z100" i="5"/>
  <c r="AA100" i="5"/>
  <c r="Y101" i="5"/>
  <c r="Z101" i="5"/>
  <c r="AA101" i="5"/>
  <c r="Y102" i="5"/>
  <c r="Z102" i="5"/>
  <c r="AA102" i="5"/>
  <c r="Z103" i="5"/>
  <c r="AA103" i="5"/>
  <c r="Z104" i="5"/>
  <c r="AA104" i="5"/>
  <c r="Z105" i="5"/>
  <c r="AA105" i="5"/>
  <c r="Y106" i="5"/>
  <c r="Z106" i="5"/>
  <c r="AA106" i="5"/>
  <c r="Y107" i="5"/>
  <c r="Z107" i="5"/>
  <c r="AA107" i="5"/>
  <c r="Y108" i="5"/>
  <c r="Z108" i="5"/>
  <c r="AA108" i="5"/>
  <c r="Y109" i="5"/>
  <c r="Z109" i="5"/>
  <c r="AA109" i="5"/>
  <c r="Y110" i="5"/>
  <c r="Z110" i="5"/>
  <c r="AA110" i="5"/>
  <c r="Y111" i="5"/>
  <c r="Z111" i="5"/>
  <c r="AA111" i="5"/>
  <c r="Y112" i="5"/>
  <c r="Z112" i="5"/>
  <c r="AA112" i="5"/>
  <c r="Y113" i="5"/>
  <c r="Z113" i="5"/>
  <c r="AA113" i="5"/>
  <c r="Y114" i="5"/>
  <c r="Z114" i="5"/>
  <c r="AA114" i="5"/>
  <c r="Y115" i="5"/>
  <c r="Z115" i="5"/>
  <c r="AA115" i="5"/>
  <c r="Y116" i="5"/>
  <c r="Z116" i="5"/>
  <c r="AA116" i="5"/>
  <c r="Y117" i="5"/>
  <c r="Z117" i="5"/>
  <c r="AA117" i="5"/>
  <c r="Y118" i="5"/>
  <c r="Z118" i="5"/>
  <c r="AA118" i="5"/>
  <c r="Y119" i="5"/>
  <c r="Z119" i="5"/>
  <c r="AA119" i="5"/>
  <c r="Y120" i="5"/>
  <c r="Z120" i="5"/>
  <c r="AA120" i="5"/>
  <c r="Y121" i="5"/>
  <c r="Z121" i="5"/>
  <c r="AA121" i="5"/>
  <c r="Y122" i="5"/>
  <c r="Z122" i="5"/>
  <c r="AA122" i="5"/>
  <c r="Y123" i="5"/>
  <c r="Z123" i="5"/>
  <c r="AA123" i="5"/>
  <c r="Y124" i="5"/>
  <c r="Z124" i="5"/>
  <c r="AA124" i="5"/>
  <c r="Y125" i="5"/>
  <c r="Z125" i="5"/>
  <c r="AA125" i="5"/>
  <c r="Y126" i="5"/>
  <c r="Z126" i="5"/>
  <c r="AA126" i="5"/>
  <c r="Y127" i="5"/>
  <c r="Z127" i="5"/>
  <c r="AA127" i="5"/>
  <c r="Y128" i="5"/>
  <c r="Z128" i="5"/>
  <c r="AA128" i="5"/>
  <c r="Y129" i="5"/>
  <c r="Z129" i="5"/>
  <c r="AA129" i="5"/>
  <c r="Y130" i="5"/>
  <c r="Z130" i="5"/>
  <c r="AA130" i="5"/>
  <c r="Y131" i="5"/>
  <c r="Z131" i="5"/>
  <c r="AA131" i="5"/>
  <c r="Y132" i="5"/>
  <c r="Z132" i="5"/>
  <c r="AA132" i="5"/>
  <c r="Y133" i="5"/>
  <c r="Z133" i="5"/>
  <c r="AA133" i="5"/>
  <c r="Y134" i="5"/>
  <c r="Z134" i="5"/>
  <c r="AA134" i="5"/>
  <c r="Y135" i="5"/>
  <c r="Z135" i="5"/>
  <c r="AA135" i="5"/>
  <c r="Y136" i="5"/>
  <c r="Z136" i="5"/>
  <c r="AA136" i="5"/>
  <c r="Y137" i="5"/>
  <c r="Z137" i="5"/>
  <c r="AA137" i="5"/>
  <c r="Z138" i="5"/>
  <c r="AA138" i="5"/>
  <c r="G139" i="5"/>
  <c r="M139" i="5"/>
  <c r="P139" i="5"/>
  <c r="Z139" i="5"/>
  <c r="AA139" i="5"/>
  <c r="Z140" i="5"/>
  <c r="AA140" i="5"/>
  <c r="Y141" i="5"/>
  <c r="Z141" i="5"/>
  <c r="AA141" i="5"/>
  <c r="Y142" i="5"/>
  <c r="Z142" i="5"/>
  <c r="AA142" i="5"/>
  <c r="Z143" i="5"/>
  <c r="AA143" i="5"/>
  <c r="Y144" i="5"/>
  <c r="Z144" i="5"/>
  <c r="AA144" i="5"/>
  <c r="Y145" i="5"/>
  <c r="Z145" i="5"/>
  <c r="AA145" i="5"/>
  <c r="Y146" i="5"/>
  <c r="Z146" i="5"/>
  <c r="AA146" i="5"/>
  <c r="Y147" i="5"/>
  <c r="Z147" i="5"/>
  <c r="AA147" i="5"/>
  <c r="Y148" i="5"/>
  <c r="Z148" i="5"/>
  <c r="AA148" i="5"/>
  <c r="Y149" i="5"/>
  <c r="Z149" i="5"/>
  <c r="AA149" i="5"/>
  <c r="Y150" i="5"/>
  <c r="Z150" i="5"/>
  <c r="AA150" i="5"/>
  <c r="Y151" i="5"/>
  <c r="Z151" i="5"/>
  <c r="AA151" i="5"/>
  <c r="Y152" i="5"/>
  <c r="Z152" i="5"/>
  <c r="AA152" i="5"/>
  <c r="Y153" i="5"/>
  <c r="Z153" i="5"/>
  <c r="AA153" i="5"/>
  <c r="Y154" i="5"/>
  <c r="Z154" i="5"/>
  <c r="AA154" i="5"/>
  <c r="Y155" i="5"/>
  <c r="Z155" i="5"/>
  <c r="AA155" i="5"/>
  <c r="Y156" i="5"/>
  <c r="Z156" i="5"/>
  <c r="AA156" i="5"/>
  <c r="Y157" i="5"/>
  <c r="Z157" i="5"/>
  <c r="AA157" i="5"/>
  <c r="Y158" i="5"/>
  <c r="Z158" i="5"/>
  <c r="AA158" i="5"/>
  <c r="Y159" i="5"/>
  <c r="Z159" i="5"/>
  <c r="AA159" i="5"/>
  <c r="Y160" i="5"/>
  <c r="Z160" i="5"/>
  <c r="AA160" i="5"/>
  <c r="Z161" i="5"/>
  <c r="AA161" i="5"/>
  <c r="G162" i="5"/>
  <c r="M162" i="5"/>
  <c r="P162" i="5"/>
  <c r="Z162" i="5"/>
  <c r="AA162" i="5"/>
  <c r="Z163" i="5"/>
  <c r="AA163" i="5"/>
  <c r="Y164" i="5"/>
  <c r="Z164" i="5"/>
  <c r="AA164" i="5"/>
  <c r="Y165" i="5"/>
  <c r="Z165" i="5"/>
  <c r="AA165" i="5"/>
  <c r="Z166" i="5"/>
  <c r="AA166" i="5"/>
  <c r="G167" i="5"/>
  <c r="M167" i="5"/>
  <c r="P167" i="5"/>
  <c r="Z167" i="5"/>
  <c r="AA167" i="5"/>
  <c r="Z168" i="5"/>
  <c r="AA168" i="5"/>
  <c r="Y169" i="5"/>
  <c r="Z169" i="5"/>
  <c r="AA169" i="5"/>
  <c r="Y170" i="5"/>
  <c r="Z170" i="5"/>
  <c r="AA170" i="5"/>
  <c r="Z171" i="5"/>
  <c r="AA171" i="5"/>
  <c r="G172" i="5"/>
  <c r="M172" i="5"/>
  <c r="P172" i="5"/>
  <c r="Z172" i="5"/>
  <c r="AA172" i="5"/>
  <c r="Z173" i="5"/>
  <c r="AA173" i="5"/>
  <c r="Y174" i="5"/>
  <c r="Z174" i="5"/>
  <c r="AA174" i="5"/>
  <c r="Y175" i="5"/>
  <c r="Z175" i="5"/>
  <c r="AA175" i="5"/>
  <c r="Z176" i="5"/>
  <c r="AA176" i="5"/>
  <c r="G177" i="5"/>
  <c r="M177" i="5"/>
  <c r="P177" i="5"/>
  <c r="Z177" i="5"/>
  <c r="AA177" i="5"/>
  <c r="Z178" i="5"/>
  <c r="AA178" i="5"/>
  <c r="Y179" i="5"/>
  <c r="Z179" i="5"/>
  <c r="AA179" i="5"/>
  <c r="G180" i="5"/>
  <c r="M180" i="5"/>
  <c r="P180" i="5"/>
  <c r="Z180" i="5"/>
  <c r="AA180" i="5"/>
  <c r="Z181" i="5"/>
  <c r="AA181" i="5"/>
  <c r="Y182" i="5"/>
  <c r="Z182" i="5"/>
  <c r="AA182" i="5"/>
  <c r="G183" i="5"/>
  <c r="M183" i="5"/>
  <c r="P183" i="5"/>
  <c r="Z183" i="5"/>
  <c r="AA183" i="5"/>
  <c r="Z184" i="5"/>
  <c r="AA184" i="5"/>
  <c r="Y185" i="5"/>
  <c r="Z185" i="5"/>
  <c r="AA185" i="5"/>
  <c r="Y186" i="5"/>
  <c r="Z186" i="5"/>
  <c r="AA186" i="5"/>
  <c r="Y187" i="5"/>
  <c r="Z187" i="5"/>
  <c r="AA187" i="5"/>
  <c r="Y188" i="5"/>
  <c r="Z188" i="5"/>
  <c r="AA188" i="5"/>
  <c r="Y189" i="5"/>
  <c r="Z189" i="5"/>
  <c r="AA189" i="5"/>
  <c r="Y190" i="5"/>
  <c r="Z190" i="5"/>
  <c r="AA190" i="5"/>
  <c r="G191" i="5"/>
  <c r="M191" i="5"/>
  <c r="P191" i="5"/>
  <c r="Z191" i="5"/>
  <c r="AA191" i="5"/>
  <c r="Z192" i="5"/>
  <c r="AA192" i="5"/>
  <c r="Y193" i="5"/>
  <c r="Z193" i="5"/>
  <c r="AA193" i="5"/>
  <c r="Y194" i="5"/>
  <c r="Z194" i="5"/>
  <c r="AA194" i="5"/>
  <c r="Y195" i="5"/>
  <c r="Z195" i="5"/>
  <c r="AA195" i="5"/>
  <c r="Y196" i="5"/>
  <c r="Z196" i="5"/>
  <c r="AA196" i="5"/>
  <c r="Y197" i="5"/>
  <c r="Z197" i="5"/>
  <c r="AA197" i="5"/>
  <c r="Y198" i="5"/>
  <c r="Z198" i="5"/>
  <c r="AA198" i="5"/>
  <c r="G199" i="5"/>
  <c r="M199" i="5"/>
  <c r="P199" i="5"/>
  <c r="Z199" i="5"/>
  <c r="AA199" i="5"/>
  <c r="Z200" i="5"/>
  <c r="AA200" i="5"/>
  <c r="Y201" i="5"/>
  <c r="Z201" i="5"/>
  <c r="AA201" i="5"/>
  <c r="Y202" i="5"/>
  <c r="Z202" i="5"/>
  <c r="AA202" i="5"/>
  <c r="Y203" i="5"/>
  <c r="Z203" i="5"/>
  <c r="AA203" i="5"/>
  <c r="Y204" i="5"/>
  <c r="Z204" i="5"/>
  <c r="AA204" i="5"/>
  <c r="G205" i="5"/>
  <c r="M205" i="5"/>
  <c r="P205" i="5"/>
  <c r="Z205" i="5"/>
  <c r="AA205" i="5"/>
  <c r="Z206" i="5"/>
  <c r="AA206" i="5"/>
  <c r="Y207" i="5"/>
  <c r="Z207" i="5"/>
  <c r="AA207" i="5"/>
  <c r="Y208" i="5"/>
  <c r="Z208" i="5"/>
  <c r="AA208" i="5"/>
  <c r="Y209" i="5"/>
  <c r="Z209" i="5"/>
  <c r="AA209" i="5"/>
  <c r="Y210" i="5"/>
  <c r="Z210" i="5"/>
  <c r="AA210" i="5"/>
  <c r="G211" i="5"/>
  <c r="M211" i="5"/>
  <c r="P211" i="5"/>
  <c r="Z211" i="5"/>
  <c r="AA211" i="5"/>
  <c r="Z212" i="5"/>
  <c r="AA212" i="5"/>
  <c r="Y213" i="5"/>
  <c r="Z213" i="5"/>
  <c r="AA213" i="5"/>
  <c r="Y214" i="5"/>
  <c r="Z214" i="5"/>
  <c r="AA214" i="5"/>
  <c r="Y215" i="5"/>
  <c r="Z215" i="5"/>
  <c r="AA215" i="5"/>
  <c r="Y216" i="5"/>
  <c r="Z216" i="5"/>
  <c r="AA216" i="5"/>
  <c r="Y217" i="5"/>
  <c r="Z217" i="5"/>
  <c r="AA217" i="5"/>
  <c r="Y218" i="5"/>
  <c r="Z218" i="5"/>
  <c r="AA218" i="5"/>
  <c r="Y219" i="5"/>
  <c r="Z219" i="5"/>
  <c r="AA219" i="5"/>
  <c r="Y220" i="5"/>
  <c r="Z220" i="5"/>
  <c r="AA220" i="5"/>
  <c r="Y221" i="5"/>
  <c r="Z221" i="5"/>
  <c r="AA221" i="5"/>
  <c r="Y222" i="5"/>
  <c r="Z222" i="5"/>
  <c r="AA222" i="5"/>
  <c r="Y223" i="5"/>
  <c r="Z223" i="5"/>
  <c r="AA223" i="5"/>
  <c r="Z224" i="5"/>
  <c r="AA224" i="5"/>
  <c r="G225" i="5"/>
  <c r="M225" i="5"/>
  <c r="P225" i="5"/>
  <c r="Z225" i="5"/>
  <c r="AA225" i="5"/>
  <c r="Z226" i="5"/>
  <c r="AA226" i="5"/>
  <c r="Y227" i="5"/>
  <c r="Z227" i="5"/>
  <c r="AA227" i="5"/>
  <c r="Y228" i="5"/>
  <c r="Z228" i="5"/>
  <c r="AA228" i="5"/>
  <c r="Y229" i="5"/>
  <c r="Z229" i="5"/>
  <c r="AA229" i="5"/>
  <c r="Y230" i="5"/>
  <c r="Z230" i="5"/>
  <c r="AA230" i="5"/>
  <c r="Y231" i="5"/>
  <c r="Z231" i="5"/>
  <c r="AA231" i="5"/>
  <c r="Y232" i="5"/>
  <c r="Z232" i="5"/>
  <c r="AA232" i="5"/>
  <c r="Y233" i="5"/>
  <c r="Z233" i="5"/>
  <c r="AA233" i="5"/>
  <c r="Y234" i="5"/>
  <c r="Z234" i="5"/>
  <c r="AA234" i="5"/>
  <c r="Y235" i="5"/>
  <c r="Z235" i="5"/>
  <c r="AA235" i="5"/>
  <c r="Y236" i="5"/>
  <c r="Z236" i="5"/>
  <c r="AA236" i="5"/>
  <c r="Y237" i="5"/>
  <c r="Z237" i="5"/>
  <c r="AA237" i="5"/>
  <c r="G239" i="5"/>
  <c r="M239" i="5"/>
  <c r="P239" i="5"/>
  <c r="Y242" i="5"/>
  <c r="Z242" i="5"/>
  <c r="AA242" i="5"/>
  <c r="AA244" i="5"/>
  <c r="Y4" i="4"/>
  <c r="Z4" i="4"/>
  <c r="AA4" i="4"/>
  <c r="Y5" i="4"/>
  <c r="Z5" i="4"/>
  <c r="AA5" i="4"/>
  <c r="Y6" i="4"/>
  <c r="Z6" i="4"/>
  <c r="AA6" i="4"/>
  <c r="Y7" i="4"/>
  <c r="Z7" i="4"/>
  <c r="AA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Y18" i="4"/>
  <c r="Z18" i="4"/>
  <c r="AA18" i="4"/>
  <c r="G19" i="4"/>
  <c r="M19" i="4"/>
  <c r="P19" i="4"/>
  <c r="Z19" i="4"/>
  <c r="AA19" i="4"/>
  <c r="Z20" i="4"/>
  <c r="AA20" i="4"/>
  <c r="Y21" i="4"/>
  <c r="Z21" i="4"/>
  <c r="AA21" i="4"/>
  <c r="Y22" i="4"/>
  <c r="Z22" i="4"/>
  <c r="AA22" i="4"/>
  <c r="Y23" i="4"/>
  <c r="Z23" i="4"/>
  <c r="AA23" i="4"/>
  <c r="Y24" i="4"/>
  <c r="Z24" i="4"/>
  <c r="AA24" i="4"/>
  <c r="Y25" i="4"/>
  <c r="Z25" i="4"/>
  <c r="AA25" i="4"/>
  <c r="Y26" i="4"/>
  <c r="Z26" i="4"/>
  <c r="AA26" i="4"/>
  <c r="Y27" i="4"/>
  <c r="Z27" i="4"/>
  <c r="AA27" i="4"/>
  <c r="Y28" i="4"/>
  <c r="Z28" i="4"/>
  <c r="AA28" i="4"/>
  <c r="Y29" i="4"/>
  <c r="Z29" i="4"/>
  <c r="AA29" i="4"/>
  <c r="Y30" i="4"/>
  <c r="Z30" i="4"/>
  <c r="AA30" i="4"/>
  <c r="G31" i="4"/>
  <c r="M31" i="4"/>
  <c r="P31" i="4"/>
  <c r="Z31" i="4"/>
  <c r="AA31" i="4"/>
  <c r="Z32" i="4"/>
  <c r="AA32" i="4"/>
  <c r="Z33" i="4"/>
  <c r="AA33" i="4"/>
  <c r="Y34" i="4"/>
  <c r="Z34" i="4"/>
  <c r="AA34" i="4"/>
  <c r="Y35" i="4"/>
  <c r="Z35" i="4"/>
  <c r="AA35" i="4"/>
  <c r="Y36" i="4"/>
  <c r="Z36" i="4"/>
  <c r="AA36" i="4"/>
  <c r="Y37" i="4"/>
  <c r="Z37" i="4"/>
  <c r="AA37" i="4"/>
  <c r="Y38" i="4"/>
  <c r="Z38" i="4"/>
  <c r="AA38" i="4"/>
  <c r="Y39" i="4"/>
  <c r="Z39" i="4"/>
  <c r="AA39" i="4"/>
  <c r="Y40" i="4"/>
  <c r="Z40" i="4"/>
  <c r="AA40" i="4"/>
  <c r="Y41" i="4"/>
  <c r="Z41" i="4"/>
  <c r="AA41" i="4"/>
  <c r="Y42" i="4"/>
  <c r="Z42" i="4"/>
  <c r="AA42" i="4"/>
  <c r="Y43" i="4"/>
  <c r="Z43" i="4"/>
  <c r="AA43" i="4"/>
  <c r="Y44" i="4"/>
  <c r="Z44" i="4"/>
  <c r="AA44" i="4"/>
  <c r="Y45" i="4"/>
  <c r="Z45" i="4"/>
  <c r="AA45" i="4"/>
  <c r="Y46" i="4"/>
  <c r="Z46" i="4"/>
  <c r="AA46" i="4"/>
  <c r="Y47" i="4"/>
  <c r="Z47" i="4"/>
  <c r="AA47" i="4"/>
  <c r="Y48" i="4"/>
  <c r="Z48" i="4"/>
  <c r="AA48" i="4"/>
  <c r="Y49" i="4"/>
  <c r="Z49" i="4"/>
  <c r="AA49" i="4"/>
  <c r="Y50" i="4"/>
  <c r="Z50" i="4"/>
  <c r="AA50" i="4"/>
  <c r="Y51" i="4"/>
  <c r="Z51" i="4"/>
  <c r="AA51" i="4"/>
  <c r="Y52" i="4"/>
  <c r="Z52" i="4"/>
  <c r="AA52" i="4"/>
  <c r="Y53" i="4"/>
  <c r="Z53" i="4"/>
  <c r="AA53" i="4"/>
  <c r="Y54" i="4"/>
  <c r="Z54" i="4"/>
  <c r="AA54" i="4"/>
  <c r="Y55" i="4"/>
  <c r="Z55" i="4"/>
  <c r="AA55" i="4"/>
  <c r="Y56" i="4"/>
  <c r="Z56" i="4"/>
  <c r="AA56" i="4"/>
  <c r="Y57" i="4"/>
  <c r="Z57" i="4"/>
  <c r="AA57" i="4"/>
  <c r="Y58" i="4"/>
  <c r="Z58" i="4"/>
  <c r="AA58" i="4"/>
  <c r="G59" i="4"/>
  <c r="M59" i="4"/>
  <c r="P59" i="4"/>
  <c r="Z59" i="4"/>
  <c r="AA59" i="4"/>
  <c r="Z60" i="4"/>
  <c r="AA60" i="4"/>
  <c r="Y61" i="4"/>
  <c r="Z61" i="4"/>
  <c r="AA61" i="4"/>
  <c r="Y62" i="4"/>
  <c r="Z62" i="4"/>
  <c r="AA62" i="4"/>
  <c r="Y63" i="4"/>
  <c r="Z63" i="4"/>
  <c r="AA63" i="4"/>
  <c r="G64" i="4"/>
  <c r="M64" i="4"/>
  <c r="P64" i="4"/>
  <c r="Y64" i="4"/>
  <c r="Z64" i="4"/>
  <c r="AA64" i="4"/>
  <c r="Y65" i="4"/>
  <c r="Z65" i="4"/>
  <c r="AA65" i="4"/>
  <c r="Y66" i="4"/>
  <c r="Z66" i="4"/>
  <c r="AA66" i="4"/>
  <c r="Y67" i="4"/>
  <c r="Z67" i="4"/>
  <c r="AA67" i="4"/>
  <c r="Y68" i="4"/>
  <c r="Z68" i="4"/>
  <c r="AA68" i="4"/>
  <c r="G69" i="4"/>
  <c r="M69" i="4"/>
  <c r="P69" i="4"/>
  <c r="Y69" i="4"/>
  <c r="Z69" i="4"/>
  <c r="AA69" i="4"/>
  <c r="Y70" i="4"/>
  <c r="Z70" i="4"/>
  <c r="AA70" i="4"/>
  <c r="Y71" i="4"/>
  <c r="Z71" i="4"/>
  <c r="AA71" i="4"/>
  <c r="Y72" i="4"/>
  <c r="Z72" i="4"/>
  <c r="AA72" i="4"/>
  <c r="Z73" i="4"/>
  <c r="AA73" i="4"/>
  <c r="G74" i="4"/>
  <c r="M74" i="4"/>
  <c r="P74" i="4"/>
  <c r="Z74" i="4"/>
  <c r="AA74" i="4"/>
  <c r="Z75" i="4"/>
  <c r="AA75" i="4"/>
  <c r="Y76" i="4"/>
  <c r="Z76" i="4"/>
  <c r="AA76" i="4"/>
  <c r="Y77" i="4"/>
  <c r="Z77" i="4"/>
  <c r="AA77" i="4"/>
  <c r="Y78" i="4"/>
  <c r="Z78" i="4"/>
  <c r="AA78" i="4"/>
  <c r="Z79" i="4"/>
  <c r="AA79" i="4"/>
  <c r="G80" i="4"/>
  <c r="M80" i="4"/>
  <c r="P80" i="4"/>
  <c r="Z80" i="4"/>
  <c r="AA80" i="4"/>
  <c r="Z81" i="4"/>
  <c r="AA81" i="4"/>
  <c r="Z82" i="4"/>
  <c r="AA82" i="4"/>
  <c r="Z83" i="4"/>
  <c r="AA83" i="4"/>
  <c r="Z84" i="4"/>
  <c r="AA84" i="4"/>
  <c r="Y85" i="4"/>
  <c r="Z85" i="4"/>
  <c r="AA85" i="4"/>
  <c r="Y86" i="4"/>
  <c r="Z86" i="4"/>
  <c r="AA86" i="4"/>
  <c r="Y87" i="4"/>
  <c r="Z87" i="4"/>
  <c r="AA87" i="4"/>
  <c r="Y88" i="4"/>
  <c r="Z88" i="4"/>
  <c r="AA88" i="4"/>
  <c r="Y89" i="4"/>
  <c r="Z89" i="4"/>
  <c r="AA89" i="4"/>
  <c r="Y90" i="4"/>
  <c r="Z90" i="4"/>
  <c r="AA90" i="4"/>
  <c r="Y91" i="4"/>
  <c r="Z91" i="4"/>
  <c r="AA91" i="4"/>
  <c r="Z92" i="4"/>
  <c r="AA92" i="4"/>
  <c r="Z93" i="4"/>
  <c r="AA93" i="4"/>
  <c r="Y94" i="4"/>
  <c r="Z94" i="4"/>
  <c r="AA94" i="4"/>
  <c r="Y95" i="4"/>
  <c r="Z95" i="4"/>
  <c r="AA95" i="4"/>
  <c r="Y96" i="4"/>
  <c r="Z96" i="4"/>
  <c r="AA96" i="4"/>
  <c r="Y97" i="4"/>
  <c r="Z97" i="4"/>
  <c r="AA97" i="4"/>
  <c r="Y98" i="4"/>
  <c r="Z98" i="4"/>
  <c r="AA98" i="4"/>
  <c r="Y99" i="4"/>
  <c r="Z99" i="4"/>
  <c r="AA99" i="4"/>
  <c r="Y100" i="4"/>
  <c r="Z100" i="4"/>
  <c r="AA100" i="4"/>
  <c r="Y101" i="4"/>
  <c r="Z101" i="4"/>
  <c r="AA101" i="4"/>
  <c r="Y102" i="4"/>
  <c r="Z102" i="4"/>
  <c r="AA102" i="4"/>
  <c r="Z103" i="4"/>
  <c r="AA103" i="4"/>
  <c r="Z104" i="4"/>
  <c r="AA104" i="4"/>
  <c r="Z105" i="4"/>
  <c r="AA105" i="4"/>
  <c r="Y106" i="4"/>
  <c r="Z106" i="4"/>
  <c r="AA106" i="4"/>
  <c r="Y107" i="4"/>
  <c r="Z107" i="4"/>
  <c r="AA107" i="4"/>
  <c r="Y108" i="4"/>
  <c r="Z108" i="4"/>
  <c r="AA108" i="4"/>
  <c r="Y109" i="4"/>
  <c r="Z109" i="4"/>
  <c r="AA109" i="4"/>
  <c r="Y110" i="4"/>
  <c r="Z110" i="4"/>
  <c r="AA110" i="4"/>
  <c r="Y111" i="4"/>
  <c r="Z111" i="4"/>
  <c r="AA111" i="4"/>
  <c r="Y112" i="4"/>
  <c r="Z112" i="4"/>
  <c r="AA112" i="4"/>
  <c r="Y113" i="4"/>
  <c r="Z113" i="4"/>
  <c r="AA113" i="4"/>
  <c r="Y114" i="4"/>
  <c r="Z114" i="4"/>
  <c r="AA114" i="4"/>
  <c r="Y115" i="4"/>
  <c r="Z115" i="4"/>
  <c r="AA115" i="4"/>
  <c r="Y116" i="4"/>
  <c r="Z116" i="4"/>
  <c r="AA116" i="4"/>
  <c r="Y117" i="4"/>
  <c r="Z117" i="4"/>
  <c r="AA117" i="4"/>
  <c r="Y118" i="4"/>
  <c r="Z118" i="4"/>
  <c r="AA118" i="4"/>
  <c r="Y119" i="4"/>
  <c r="Z119" i="4"/>
  <c r="AA119" i="4"/>
  <c r="Y120" i="4"/>
  <c r="Z120" i="4"/>
  <c r="AA120" i="4"/>
  <c r="Y121" i="4"/>
  <c r="Z121" i="4"/>
  <c r="AA121" i="4"/>
  <c r="Y122" i="4"/>
  <c r="Z122" i="4"/>
  <c r="AA122" i="4"/>
  <c r="Y123" i="4"/>
  <c r="Z123" i="4"/>
  <c r="AA123" i="4"/>
  <c r="Y124" i="4"/>
  <c r="Z124" i="4"/>
  <c r="AA124" i="4"/>
  <c r="Y125" i="4"/>
  <c r="Z125" i="4"/>
  <c r="AA125" i="4"/>
  <c r="Y126" i="4"/>
  <c r="Z126" i="4"/>
  <c r="AA126" i="4"/>
  <c r="Y127" i="4"/>
  <c r="Z127" i="4"/>
  <c r="AA127" i="4"/>
  <c r="Y128" i="4"/>
  <c r="Z128" i="4"/>
  <c r="AA128" i="4"/>
  <c r="Y129" i="4"/>
  <c r="Z129" i="4"/>
  <c r="AA129" i="4"/>
  <c r="Y130" i="4"/>
  <c r="Z130" i="4"/>
  <c r="AA130" i="4"/>
  <c r="Y131" i="4"/>
  <c r="Z131" i="4"/>
  <c r="AA131" i="4"/>
  <c r="Y132" i="4"/>
  <c r="Z132" i="4"/>
  <c r="AA132" i="4"/>
  <c r="Y133" i="4"/>
  <c r="Z133" i="4"/>
  <c r="AA133" i="4"/>
  <c r="Y134" i="4"/>
  <c r="Z134" i="4"/>
  <c r="AA134" i="4"/>
  <c r="Y135" i="4"/>
  <c r="Z135" i="4"/>
  <c r="AA135" i="4"/>
  <c r="Y136" i="4"/>
  <c r="Z136" i="4"/>
  <c r="AA136" i="4"/>
  <c r="Y137" i="4"/>
  <c r="Z137" i="4"/>
  <c r="AA137" i="4"/>
  <c r="Z138" i="4"/>
  <c r="AA138" i="4"/>
  <c r="G139" i="4"/>
  <c r="M139" i="4"/>
  <c r="P139" i="4"/>
  <c r="Z139" i="4"/>
  <c r="AA139" i="4"/>
  <c r="Z140" i="4"/>
  <c r="AA140" i="4"/>
  <c r="Z141" i="4"/>
  <c r="AA141" i="4"/>
  <c r="Y142" i="4"/>
  <c r="Z142" i="4"/>
  <c r="AA142" i="4"/>
  <c r="Y143" i="4"/>
  <c r="Z143" i="4"/>
  <c r="AA143" i="4"/>
  <c r="Y144" i="4"/>
  <c r="Z144" i="4"/>
  <c r="AA144" i="4"/>
  <c r="Y145" i="4"/>
  <c r="Z145" i="4"/>
  <c r="AA145" i="4"/>
  <c r="Y146" i="4"/>
  <c r="Z146" i="4"/>
  <c r="AA146" i="4"/>
  <c r="Y147" i="4"/>
  <c r="Z147" i="4"/>
  <c r="AA147" i="4"/>
  <c r="Y148" i="4"/>
  <c r="Z148" i="4"/>
  <c r="AA148" i="4"/>
  <c r="Y149" i="4"/>
  <c r="Z149" i="4"/>
  <c r="AA149" i="4"/>
  <c r="Y150" i="4"/>
  <c r="Z150" i="4"/>
  <c r="AA150" i="4"/>
  <c r="Y151" i="4"/>
  <c r="Z151" i="4"/>
  <c r="AA151" i="4"/>
  <c r="Y152" i="4"/>
  <c r="Z152" i="4"/>
  <c r="AA152" i="4"/>
  <c r="Y153" i="4"/>
  <c r="Z153" i="4"/>
  <c r="AA153" i="4"/>
  <c r="Y154" i="4"/>
  <c r="Z154" i="4"/>
  <c r="AA154" i="4"/>
  <c r="Y155" i="4"/>
  <c r="Z155" i="4"/>
  <c r="AA155" i="4"/>
  <c r="Y156" i="4"/>
  <c r="Z156" i="4"/>
  <c r="AA156" i="4"/>
  <c r="Y157" i="4"/>
  <c r="Z157" i="4"/>
  <c r="AA157" i="4"/>
  <c r="Y158" i="4"/>
  <c r="Z158" i="4"/>
  <c r="AA158" i="4"/>
  <c r="Y159" i="4"/>
  <c r="Z159" i="4"/>
  <c r="AA159" i="4"/>
  <c r="Y160" i="4"/>
  <c r="Z160" i="4"/>
  <c r="AA160" i="4"/>
  <c r="Y161" i="4"/>
  <c r="Z161" i="4"/>
  <c r="AA161" i="4"/>
  <c r="Z162" i="4"/>
  <c r="AA162" i="4"/>
  <c r="G163" i="4"/>
  <c r="M163" i="4"/>
  <c r="P163" i="4"/>
  <c r="Z163" i="4"/>
  <c r="AA163" i="4"/>
  <c r="Z164" i="4"/>
  <c r="AA164" i="4"/>
  <c r="Y165" i="4"/>
  <c r="Z165" i="4"/>
  <c r="AA165" i="4"/>
  <c r="Y166" i="4"/>
  <c r="Z166" i="4"/>
  <c r="AA166" i="4"/>
  <c r="Z167" i="4"/>
  <c r="AA167" i="4"/>
  <c r="G168" i="4"/>
  <c r="M168" i="4"/>
  <c r="P168" i="4"/>
  <c r="Z168" i="4"/>
  <c r="AA168" i="4"/>
  <c r="Z169" i="4"/>
  <c r="AA169" i="4"/>
  <c r="Y170" i="4"/>
  <c r="Z170" i="4"/>
  <c r="AA170" i="4"/>
  <c r="Y171" i="4"/>
  <c r="Z171" i="4"/>
  <c r="AA171" i="4"/>
  <c r="Z172" i="4"/>
  <c r="AA172" i="4"/>
  <c r="G173" i="4"/>
  <c r="M173" i="4"/>
  <c r="P173" i="4"/>
  <c r="Z173" i="4"/>
  <c r="AA173" i="4"/>
  <c r="Z174" i="4"/>
  <c r="AA174" i="4"/>
  <c r="Y175" i="4"/>
  <c r="Z175" i="4"/>
  <c r="AA175" i="4"/>
  <c r="Y176" i="4"/>
  <c r="Z176" i="4"/>
  <c r="AA176" i="4"/>
  <c r="Z177" i="4"/>
  <c r="AA177" i="4"/>
  <c r="G178" i="4"/>
  <c r="M178" i="4"/>
  <c r="P178" i="4"/>
  <c r="Z178" i="4"/>
  <c r="AA178" i="4"/>
  <c r="Z179" i="4"/>
  <c r="AA179" i="4"/>
  <c r="Y180" i="4"/>
  <c r="Z180" i="4"/>
  <c r="AA180" i="4"/>
  <c r="G181" i="4"/>
  <c r="M181" i="4"/>
  <c r="P181" i="4"/>
  <c r="Z181" i="4"/>
  <c r="AA181" i="4"/>
  <c r="Z182" i="4"/>
  <c r="AA182" i="4"/>
  <c r="Y183" i="4"/>
  <c r="Z183" i="4"/>
  <c r="AA183" i="4"/>
  <c r="G184" i="4"/>
  <c r="M184" i="4"/>
  <c r="P184" i="4"/>
  <c r="Z184" i="4"/>
  <c r="AA184" i="4"/>
  <c r="Z185" i="4"/>
  <c r="AA185" i="4"/>
  <c r="Y186" i="4"/>
  <c r="Z186" i="4"/>
  <c r="AA186" i="4"/>
  <c r="Y187" i="4"/>
  <c r="Z187" i="4"/>
  <c r="AA187" i="4"/>
  <c r="Y188" i="4"/>
  <c r="Z188" i="4"/>
  <c r="AA188" i="4"/>
  <c r="Y189" i="4"/>
  <c r="Z189" i="4"/>
  <c r="AA189" i="4"/>
  <c r="Y190" i="4"/>
  <c r="Z190" i="4"/>
  <c r="AA190" i="4"/>
  <c r="Y191" i="4"/>
  <c r="Z191" i="4"/>
  <c r="AA191" i="4"/>
  <c r="G192" i="4"/>
  <c r="M192" i="4"/>
  <c r="P192" i="4"/>
  <c r="Z192" i="4"/>
  <c r="AA192" i="4"/>
  <c r="Z193" i="4"/>
  <c r="AA193" i="4"/>
  <c r="Y194" i="4"/>
  <c r="Z194" i="4"/>
  <c r="AA194" i="4"/>
  <c r="Y195" i="4"/>
  <c r="Z195" i="4"/>
  <c r="AA195" i="4"/>
  <c r="Y196" i="4"/>
  <c r="Z196" i="4"/>
  <c r="AA196" i="4"/>
  <c r="Y197" i="4"/>
  <c r="Z197" i="4"/>
  <c r="AA197" i="4"/>
  <c r="Y198" i="4"/>
  <c r="Z198" i="4"/>
  <c r="AA198" i="4"/>
  <c r="Y199" i="4"/>
  <c r="Z199" i="4"/>
  <c r="AA199" i="4"/>
  <c r="G200" i="4"/>
  <c r="M200" i="4"/>
  <c r="P200" i="4"/>
  <c r="Z200" i="4"/>
  <c r="AA200" i="4"/>
  <c r="Z201" i="4"/>
  <c r="AA201" i="4"/>
  <c r="Y202" i="4"/>
  <c r="Z202" i="4"/>
  <c r="AA202" i="4"/>
  <c r="Y203" i="4"/>
  <c r="Z203" i="4"/>
  <c r="AA203" i="4"/>
  <c r="Y204" i="4"/>
  <c r="Z204" i="4"/>
  <c r="AA204" i="4"/>
  <c r="Y205" i="4"/>
  <c r="Z205" i="4"/>
  <c r="AA205" i="4"/>
  <c r="G206" i="4"/>
  <c r="M206" i="4"/>
  <c r="P206" i="4"/>
  <c r="Z206" i="4"/>
  <c r="AA206" i="4"/>
  <c r="Z207" i="4"/>
  <c r="AA207" i="4"/>
  <c r="Y208" i="4"/>
  <c r="Z208" i="4"/>
  <c r="AA208" i="4"/>
  <c r="Y209" i="4"/>
  <c r="Z209" i="4"/>
  <c r="AA209" i="4"/>
  <c r="Y210" i="4"/>
  <c r="Z210" i="4"/>
  <c r="AA210" i="4"/>
  <c r="Y211" i="4"/>
  <c r="Z211" i="4"/>
  <c r="AA211" i="4"/>
  <c r="G212" i="4"/>
  <c r="M212" i="4"/>
  <c r="P212" i="4"/>
  <c r="Z212" i="4"/>
  <c r="AA212" i="4"/>
  <c r="Z213" i="4"/>
  <c r="AA213" i="4"/>
  <c r="Y214" i="4"/>
  <c r="Z214" i="4"/>
  <c r="AA214" i="4"/>
  <c r="Y215" i="4"/>
  <c r="Z215" i="4"/>
  <c r="AA215" i="4"/>
  <c r="Y216" i="4"/>
  <c r="Z216" i="4"/>
  <c r="AA216" i="4"/>
  <c r="Y217" i="4"/>
  <c r="Z217" i="4"/>
  <c r="AA217" i="4"/>
  <c r="Y218" i="4"/>
  <c r="Z218" i="4"/>
  <c r="AA218" i="4"/>
  <c r="Y219" i="4"/>
  <c r="Z219" i="4"/>
  <c r="AA219" i="4"/>
  <c r="Y220" i="4"/>
  <c r="Z220" i="4"/>
  <c r="AA220" i="4"/>
  <c r="Y221" i="4"/>
  <c r="Z221" i="4"/>
  <c r="AA221" i="4"/>
  <c r="Y222" i="4"/>
  <c r="Z222" i="4"/>
  <c r="AA222" i="4"/>
  <c r="Y223" i="4"/>
  <c r="Z223" i="4"/>
  <c r="AA223" i="4"/>
  <c r="Y224" i="4"/>
  <c r="Z224" i="4"/>
  <c r="AA224" i="4"/>
  <c r="Z225" i="4"/>
  <c r="AA225" i="4"/>
  <c r="G226" i="4"/>
  <c r="M226" i="4"/>
  <c r="P226" i="4"/>
  <c r="Z226" i="4"/>
  <c r="AA226" i="4"/>
  <c r="Z227" i="4"/>
  <c r="AA227" i="4"/>
  <c r="Y228" i="4"/>
  <c r="Z228" i="4"/>
  <c r="AA228" i="4"/>
  <c r="Y229" i="4"/>
  <c r="Z229" i="4"/>
  <c r="AA229" i="4"/>
  <c r="Y230" i="4"/>
  <c r="Z230" i="4"/>
  <c r="AA230" i="4"/>
  <c r="Y231" i="4"/>
  <c r="Z231" i="4"/>
  <c r="AA231" i="4"/>
  <c r="Y232" i="4"/>
  <c r="Z232" i="4"/>
  <c r="AA232" i="4"/>
  <c r="Y233" i="4"/>
  <c r="Z233" i="4"/>
  <c r="AA233" i="4"/>
  <c r="Y234" i="4"/>
  <c r="Z234" i="4"/>
  <c r="AA234" i="4"/>
  <c r="Y235" i="4"/>
  <c r="Z235" i="4"/>
  <c r="AA235" i="4"/>
  <c r="Y236" i="4"/>
  <c r="Z236" i="4"/>
  <c r="AA236" i="4"/>
  <c r="Y237" i="4"/>
  <c r="Z237" i="4"/>
  <c r="AA237" i="4"/>
  <c r="Y238" i="4"/>
  <c r="Z238" i="4"/>
  <c r="AA238" i="4"/>
  <c r="G240" i="4"/>
  <c r="M240" i="4"/>
  <c r="P240" i="4"/>
  <c r="Y243" i="4"/>
  <c r="Z243" i="4"/>
  <c r="AA243" i="4"/>
  <c r="AA245" i="4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G20" i="3"/>
  <c r="M20" i="3"/>
  <c r="P20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G32" i="3"/>
  <c r="M32" i="3"/>
  <c r="P32" i="3"/>
  <c r="Y32" i="3"/>
  <c r="Z32" i="3"/>
  <c r="AA32" i="3"/>
  <c r="Y33" i="3"/>
  <c r="Z33" i="3"/>
  <c r="AA33" i="3"/>
  <c r="Y34" i="3"/>
  <c r="Z34" i="3"/>
  <c r="AA34" i="3"/>
  <c r="Y35" i="3"/>
  <c r="Z35" i="3"/>
  <c r="AA35" i="3"/>
  <c r="Y36" i="3"/>
  <c r="Z36" i="3"/>
  <c r="AA36" i="3"/>
  <c r="Y37" i="3"/>
  <c r="Z37" i="3"/>
  <c r="AA37" i="3"/>
  <c r="Y38" i="3"/>
  <c r="Z38" i="3"/>
  <c r="AA38" i="3"/>
  <c r="Y39" i="3"/>
  <c r="Z39" i="3"/>
  <c r="AA39" i="3"/>
  <c r="Y40" i="3"/>
  <c r="Z40" i="3"/>
  <c r="AA40" i="3"/>
  <c r="Y41" i="3"/>
  <c r="Z41" i="3"/>
  <c r="AA41" i="3"/>
  <c r="Y42" i="3"/>
  <c r="Z42" i="3"/>
  <c r="AA42" i="3"/>
  <c r="Y43" i="3"/>
  <c r="Z43" i="3"/>
  <c r="AA43" i="3"/>
  <c r="Y44" i="3"/>
  <c r="Z44" i="3"/>
  <c r="AA44" i="3"/>
  <c r="Y45" i="3"/>
  <c r="Z45" i="3"/>
  <c r="AA45" i="3"/>
  <c r="Y46" i="3"/>
  <c r="Z46" i="3"/>
  <c r="AA46" i="3"/>
  <c r="Y47" i="3"/>
  <c r="Z47" i="3"/>
  <c r="AA47" i="3"/>
  <c r="Y48" i="3"/>
  <c r="Z48" i="3"/>
  <c r="AA48" i="3"/>
  <c r="Y49" i="3"/>
  <c r="Z49" i="3"/>
  <c r="AA49" i="3"/>
  <c r="Y50" i="3"/>
  <c r="Z50" i="3"/>
  <c r="AA50" i="3"/>
  <c r="Y51" i="3"/>
  <c r="Z51" i="3"/>
  <c r="AA51" i="3"/>
  <c r="Y52" i="3"/>
  <c r="Z52" i="3"/>
  <c r="AA52" i="3"/>
  <c r="Y53" i="3"/>
  <c r="Z53" i="3"/>
  <c r="AA53" i="3"/>
  <c r="Y54" i="3"/>
  <c r="Z54" i="3"/>
  <c r="AA54" i="3"/>
  <c r="Y55" i="3"/>
  <c r="Z55" i="3"/>
  <c r="AA55" i="3"/>
  <c r="Y56" i="3"/>
  <c r="Z56" i="3"/>
  <c r="AA56" i="3"/>
  <c r="Y57" i="3"/>
  <c r="Z57" i="3"/>
  <c r="AA57" i="3"/>
  <c r="Y58" i="3"/>
  <c r="Z58" i="3"/>
  <c r="AA58" i="3"/>
  <c r="Y59" i="3"/>
  <c r="Z59" i="3"/>
  <c r="AA59" i="3"/>
  <c r="G60" i="3"/>
  <c r="M60" i="3"/>
  <c r="P60" i="3"/>
  <c r="Y60" i="3"/>
  <c r="Z60" i="3"/>
  <c r="AA60" i="3"/>
  <c r="Y61" i="3"/>
  <c r="Z61" i="3"/>
  <c r="AA61" i="3"/>
  <c r="Y62" i="3"/>
  <c r="Z62" i="3"/>
  <c r="AA62" i="3"/>
  <c r="Y63" i="3"/>
  <c r="Z63" i="3"/>
  <c r="AA63" i="3"/>
  <c r="Y64" i="3"/>
  <c r="Z64" i="3"/>
  <c r="AA64" i="3"/>
  <c r="G65" i="3"/>
  <c r="M65" i="3"/>
  <c r="P65" i="3"/>
  <c r="Y65" i="3"/>
  <c r="Z65" i="3"/>
  <c r="AA65" i="3"/>
  <c r="Y66" i="3"/>
  <c r="Z66" i="3"/>
  <c r="AA66" i="3"/>
  <c r="Y67" i="3"/>
  <c r="Z67" i="3"/>
  <c r="AA67" i="3"/>
  <c r="Y68" i="3"/>
  <c r="Z68" i="3"/>
  <c r="AA68" i="3"/>
  <c r="Y69" i="3"/>
  <c r="Z69" i="3"/>
  <c r="AA69" i="3"/>
  <c r="G70" i="3"/>
  <c r="M70" i="3"/>
  <c r="P70" i="3"/>
  <c r="Y70" i="3"/>
  <c r="Z70" i="3"/>
  <c r="AA70" i="3"/>
  <c r="Y71" i="3"/>
  <c r="Z71" i="3"/>
  <c r="AA71" i="3"/>
  <c r="Y72" i="3"/>
  <c r="Z72" i="3"/>
  <c r="AA72" i="3"/>
  <c r="Y73" i="3"/>
  <c r="Z73" i="3"/>
  <c r="AA73" i="3"/>
  <c r="Y74" i="3"/>
  <c r="Z74" i="3"/>
  <c r="AA74" i="3"/>
  <c r="G75" i="3"/>
  <c r="M75" i="3"/>
  <c r="P75" i="3"/>
  <c r="Y75" i="3"/>
  <c r="Z75" i="3"/>
  <c r="AA75" i="3"/>
  <c r="Y76" i="3"/>
  <c r="Z76" i="3"/>
  <c r="AA76" i="3"/>
  <c r="Y77" i="3"/>
  <c r="Z77" i="3"/>
  <c r="AA77" i="3"/>
  <c r="Y78" i="3"/>
  <c r="Z78" i="3"/>
  <c r="AA78" i="3"/>
  <c r="Y79" i="3"/>
  <c r="Z79" i="3"/>
  <c r="AA79" i="3"/>
  <c r="G80" i="3"/>
  <c r="M80" i="3"/>
  <c r="P80" i="3"/>
  <c r="Y80" i="3"/>
  <c r="Z80" i="3"/>
  <c r="AA80" i="3"/>
  <c r="Y81" i="3"/>
  <c r="Z81" i="3"/>
  <c r="AA81" i="3"/>
  <c r="Y82" i="3"/>
  <c r="Z82" i="3"/>
  <c r="AA82" i="3"/>
  <c r="Y83" i="3"/>
  <c r="Z83" i="3"/>
  <c r="AA83" i="3"/>
  <c r="Y84" i="3"/>
  <c r="Z84" i="3"/>
  <c r="AA84" i="3"/>
  <c r="Y85" i="3"/>
  <c r="Z85" i="3"/>
  <c r="AA85" i="3"/>
  <c r="Y86" i="3"/>
  <c r="Z86" i="3"/>
  <c r="AA86" i="3"/>
  <c r="Y87" i="3"/>
  <c r="Z87" i="3"/>
  <c r="AA87" i="3"/>
  <c r="Y88" i="3"/>
  <c r="Z88" i="3"/>
  <c r="AA88" i="3"/>
  <c r="Y89" i="3"/>
  <c r="Z89" i="3"/>
  <c r="AA89" i="3"/>
  <c r="Y90" i="3"/>
  <c r="Z90" i="3"/>
  <c r="AA90" i="3"/>
  <c r="Y91" i="3"/>
  <c r="Z91" i="3"/>
  <c r="AA91" i="3"/>
  <c r="Y92" i="3"/>
  <c r="Z92" i="3"/>
  <c r="AA92" i="3"/>
  <c r="Y93" i="3"/>
  <c r="Z93" i="3"/>
  <c r="AA93" i="3"/>
  <c r="Y94" i="3"/>
  <c r="Z94" i="3"/>
  <c r="AA94" i="3"/>
  <c r="Y95" i="3"/>
  <c r="Z95" i="3"/>
  <c r="AA95" i="3"/>
  <c r="Y96" i="3"/>
  <c r="Z96" i="3"/>
  <c r="AA96" i="3"/>
  <c r="Y97" i="3"/>
  <c r="Z97" i="3"/>
  <c r="AA97" i="3"/>
  <c r="Y98" i="3"/>
  <c r="Z98" i="3"/>
  <c r="AA98" i="3"/>
  <c r="Y99" i="3"/>
  <c r="Z99" i="3"/>
  <c r="AA99" i="3"/>
  <c r="Y100" i="3"/>
  <c r="Z100" i="3"/>
  <c r="AA100" i="3"/>
  <c r="Y101" i="3"/>
  <c r="Z101" i="3"/>
  <c r="AA101" i="3"/>
  <c r="Y102" i="3"/>
  <c r="Z102" i="3"/>
  <c r="AA102" i="3"/>
  <c r="Y103" i="3"/>
  <c r="Z103" i="3"/>
  <c r="AA103" i="3"/>
  <c r="Y104" i="3"/>
  <c r="Z104" i="3"/>
  <c r="AA104" i="3"/>
  <c r="Y105" i="3"/>
  <c r="Z105" i="3"/>
  <c r="AA105" i="3"/>
  <c r="Y106" i="3"/>
  <c r="Z106" i="3"/>
  <c r="AA106" i="3"/>
  <c r="Y107" i="3"/>
  <c r="Z107" i="3"/>
  <c r="AA107" i="3"/>
  <c r="Y108" i="3"/>
  <c r="Z108" i="3"/>
  <c r="AA108" i="3"/>
  <c r="Y109" i="3"/>
  <c r="Z109" i="3"/>
  <c r="AA109" i="3"/>
  <c r="Y110" i="3"/>
  <c r="Z110" i="3"/>
  <c r="AA110" i="3"/>
  <c r="Y111" i="3"/>
  <c r="Z111" i="3"/>
  <c r="AA111" i="3"/>
  <c r="Y112" i="3"/>
  <c r="Z112" i="3"/>
  <c r="AA112" i="3"/>
  <c r="Y113" i="3"/>
  <c r="Z113" i="3"/>
  <c r="AA113" i="3"/>
  <c r="Y114" i="3"/>
  <c r="Z114" i="3"/>
  <c r="AA114" i="3"/>
  <c r="Y115" i="3"/>
  <c r="Z115" i="3"/>
  <c r="AA115" i="3"/>
  <c r="Y116" i="3"/>
  <c r="Z116" i="3"/>
  <c r="AA116" i="3"/>
  <c r="Y117" i="3"/>
  <c r="Z117" i="3"/>
  <c r="AA117" i="3"/>
  <c r="Y118" i="3"/>
  <c r="Z118" i="3"/>
  <c r="AA118" i="3"/>
  <c r="Y119" i="3"/>
  <c r="Z119" i="3"/>
  <c r="AA119" i="3"/>
  <c r="Y120" i="3"/>
  <c r="Z120" i="3"/>
  <c r="AA120" i="3"/>
  <c r="Y121" i="3"/>
  <c r="Z121" i="3"/>
  <c r="AA121" i="3"/>
  <c r="Y122" i="3"/>
  <c r="Z122" i="3"/>
  <c r="AA122" i="3"/>
  <c r="Y123" i="3"/>
  <c r="Z123" i="3"/>
  <c r="AA123" i="3"/>
  <c r="Y124" i="3"/>
  <c r="Z124" i="3"/>
  <c r="AA124" i="3"/>
  <c r="Y125" i="3"/>
  <c r="Z125" i="3"/>
  <c r="AA125" i="3"/>
  <c r="Y126" i="3"/>
  <c r="Z126" i="3"/>
  <c r="AA126" i="3"/>
  <c r="Y127" i="3"/>
  <c r="Z127" i="3"/>
  <c r="AA127" i="3"/>
  <c r="Y128" i="3"/>
  <c r="Z128" i="3"/>
  <c r="AA128" i="3"/>
  <c r="Y129" i="3"/>
  <c r="Z129" i="3"/>
  <c r="AA129" i="3"/>
  <c r="Y130" i="3"/>
  <c r="Z130" i="3"/>
  <c r="AA130" i="3"/>
  <c r="Y131" i="3"/>
  <c r="Z131" i="3"/>
  <c r="AA131" i="3"/>
  <c r="Y132" i="3"/>
  <c r="Z132" i="3"/>
  <c r="AA132" i="3"/>
  <c r="Y133" i="3"/>
  <c r="Z133" i="3"/>
  <c r="AA133" i="3"/>
  <c r="Y134" i="3"/>
  <c r="Z134" i="3"/>
  <c r="AA134" i="3"/>
  <c r="Y135" i="3"/>
  <c r="Z135" i="3"/>
  <c r="AA135" i="3"/>
  <c r="Y136" i="3"/>
  <c r="Z136" i="3"/>
  <c r="AA136" i="3"/>
  <c r="Y137" i="3"/>
  <c r="Z137" i="3"/>
  <c r="AA137" i="3"/>
  <c r="Y138" i="3"/>
  <c r="Z138" i="3"/>
  <c r="AA138" i="3"/>
  <c r="Y139" i="3"/>
  <c r="Z139" i="3"/>
  <c r="AA139" i="3"/>
  <c r="Y140" i="3"/>
  <c r="Z140" i="3"/>
  <c r="AA140" i="3"/>
  <c r="Y141" i="3"/>
  <c r="Z141" i="3"/>
  <c r="AA141" i="3"/>
  <c r="G142" i="3"/>
  <c r="M142" i="3"/>
  <c r="P142" i="3"/>
  <c r="Y142" i="3"/>
  <c r="Z142" i="3"/>
  <c r="AA142" i="3"/>
  <c r="Y143" i="3"/>
  <c r="Z143" i="3"/>
  <c r="AA143" i="3"/>
  <c r="Y144" i="3"/>
  <c r="Z144" i="3"/>
  <c r="AA144" i="3"/>
  <c r="Y145" i="3"/>
  <c r="Z145" i="3"/>
  <c r="AA145" i="3"/>
  <c r="Y146" i="3"/>
  <c r="Z146" i="3"/>
  <c r="AA146" i="3"/>
  <c r="Y147" i="3"/>
  <c r="Z147" i="3"/>
  <c r="AA147" i="3"/>
  <c r="Y148" i="3"/>
  <c r="Z148" i="3"/>
  <c r="AA148" i="3"/>
  <c r="Y149" i="3"/>
  <c r="Z149" i="3"/>
  <c r="AA149" i="3"/>
  <c r="Y150" i="3"/>
  <c r="Z150" i="3"/>
  <c r="AA150" i="3"/>
  <c r="Y151" i="3"/>
  <c r="Z151" i="3"/>
  <c r="AA151" i="3"/>
  <c r="Y152" i="3"/>
  <c r="Z152" i="3"/>
  <c r="AA152" i="3"/>
  <c r="Y153" i="3"/>
  <c r="Z153" i="3"/>
  <c r="AA153" i="3"/>
  <c r="Y154" i="3"/>
  <c r="Z154" i="3"/>
  <c r="AA154" i="3"/>
  <c r="Y155" i="3"/>
  <c r="Z155" i="3"/>
  <c r="AA155" i="3"/>
  <c r="Y156" i="3"/>
  <c r="Z156" i="3"/>
  <c r="AA156" i="3"/>
  <c r="Y157" i="3"/>
  <c r="Z157" i="3"/>
  <c r="AA157" i="3"/>
  <c r="Y158" i="3"/>
  <c r="Z158" i="3"/>
  <c r="AA158" i="3"/>
  <c r="Y159" i="3"/>
  <c r="Z159" i="3"/>
  <c r="AA159" i="3"/>
  <c r="Y160" i="3"/>
  <c r="Z160" i="3"/>
  <c r="AA160" i="3"/>
  <c r="Y161" i="3"/>
  <c r="Z161" i="3"/>
  <c r="AA161" i="3"/>
  <c r="Y162" i="3"/>
  <c r="Z162" i="3"/>
  <c r="AA162" i="3"/>
  <c r="G163" i="3"/>
  <c r="M163" i="3"/>
  <c r="P163" i="3"/>
  <c r="Y163" i="3"/>
  <c r="Z163" i="3"/>
  <c r="AA163" i="3"/>
  <c r="Y164" i="3"/>
  <c r="Z164" i="3"/>
  <c r="AA164" i="3"/>
  <c r="Y165" i="3"/>
  <c r="Z165" i="3"/>
  <c r="AA165" i="3"/>
  <c r="Y166" i="3"/>
  <c r="Z166" i="3"/>
  <c r="AA166" i="3"/>
  <c r="Y167" i="3"/>
  <c r="Z167" i="3"/>
  <c r="AA167" i="3"/>
  <c r="G168" i="3"/>
  <c r="M168" i="3"/>
  <c r="P168" i="3"/>
  <c r="Y168" i="3"/>
  <c r="Z168" i="3"/>
  <c r="AA168" i="3"/>
  <c r="Y169" i="3"/>
  <c r="Z169" i="3"/>
  <c r="AA169" i="3"/>
  <c r="Y170" i="3"/>
  <c r="Z170" i="3"/>
  <c r="AA170" i="3"/>
  <c r="Y171" i="3"/>
  <c r="Z171" i="3"/>
  <c r="AA171" i="3"/>
  <c r="Y172" i="3"/>
  <c r="Z172" i="3"/>
  <c r="AA172" i="3"/>
  <c r="G173" i="3"/>
  <c r="M173" i="3"/>
  <c r="P173" i="3"/>
  <c r="Y173" i="3"/>
  <c r="Z173" i="3"/>
  <c r="AA173" i="3"/>
  <c r="Y174" i="3"/>
  <c r="Z174" i="3"/>
  <c r="AA174" i="3"/>
  <c r="Y175" i="3"/>
  <c r="Z175" i="3"/>
  <c r="AA175" i="3"/>
  <c r="Y176" i="3"/>
  <c r="Z176" i="3"/>
  <c r="AA176" i="3"/>
  <c r="Y177" i="3"/>
  <c r="Z177" i="3"/>
  <c r="AA177" i="3"/>
  <c r="G178" i="3"/>
  <c r="M178" i="3"/>
  <c r="P178" i="3"/>
  <c r="Y178" i="3"/>
  <c r="Z178" i="3"/>
  <c r="AA178" i="3"/>
  <c r="Y179" i="3"/>
  <c r="Z179" i="3"/>
  <c r="AA179" i="3"/>
  <c r="Y180" i="3"/>
  <c r="Z180" i="3"/>
  <c r="AA180" i="3"/>
  <c r="Y181" i="3"/>
  <c r="Z181" i="3"/>
  <c r="AA181" i="3"/>
  <c r="Y182" i="3"/>
  <c r="Z182" i="3"/>
  <c r="AA182" i="3"/>
  <c r="Y183" i="3"/>
  <c r="Z183" i="3"/>
  <c r="AA183" i="3"/>
  <c r="Y184" i="3"/>
  <c r="Z184" i="3"/>
  <c r="AA184" i="3"/>
  <c r="Y185" i="3"/>
  <c r="Z185" i="3"/>
  <c r="AA185" i="3"/>
  <c r="Y186" i="3"/>
  <c r="Z186" i="3"/>
  <c r="AA186" i="3"/>
  <c r="Y187" i="3"/>
  <c r="Z187" i="3"/>
  <c r="AA187" i="3"/>
  <c r="Y188" i="3"/>
  <c r="Z188" i="3"/>
  <c r="AA188" i="3"/>
  <c r="Y189" i="3"/>
  <c r="Z189" i="3"/>
  <c r="AA189" i="3"/>
  <c r="Y190" i="3"/>
  <c r="Z190" i="3"/>
  <c r="AA190" i="3"/>
  <c r="Y191" i="3"/>
  <c r="Z191" i="3"/>
  <c r="AA191" i="3"/>
  <c r="Y192" i="3"/>
  <c r="Z192" i="3"/>
  <c r="AA192" i="3"/>
  <c r="G193" i="3"/>
  <c r="M193" i="3"/>
  <c r="P193" i="3"/>
  <c r="Y193" i="3"/>
  <c r="Z193" i="3"/>
  <c r="AA193" i="3"/>
  <c r="Y194" i="3"/>
  <c r="Z194" i="3"/>
  <c r="AA194" i="3"/>
  <c r="Y195" i="3"/>
  <c r="Z195" i="3"/>
  <c r="AA195" i="3"/>
  <c r="G196" i="3"/>
  <c r="M196" i="3"/>
  <c r="P196" i="3"/>
  <c r="Y196" i="3"/>
  <c r="Z196" i="3"/>
  <c r="AA196" i="3"/>
  <c r="Y197" i="3"/>
  <c r="Z197" i="3"/>
  <c r="AA197" i="3"/>
  <c r="Y198" i="3"/>
  <c r="Z198" i="3"/>
  <c r="AA198" i="3"/>
  <c r="Y199" i="3"/>
  <c r="Z199" i="3"/>
  <c r="AA199" i="3"/>
  <c r="Y200" i="3"/>
  <c r="Z200" i="3"/>
  <c r="AA200" i="3"/>
  <c r="Y201" i="3"/>
  <c r="Z201" i="3"/>
  <c r="AA201" i="3"/>
  <c r="Y202" i="3"/>
  <c r="Z202" i="3"/>
  <c r="AA202" i="3"/>
  <c r="Y203" i="3"/>
  <c r="Z203" i="3"/>
  <c r="AA203" i="3"/>
  <c r="G204" i="3"/>
  <c r="M204" i="3"/>
  <c r="P204" i="3"/>
  <c r="Y204" i="3"/>
  <c r="Z204" i="3"/>
  <c r="AA204" i="3"/>
  <c r="Y205" i="3"/>
  <c r="Z205" i="3"/>
  <c r="AA205" i="3"/>
  <c r="Y206" i="3"/>
  <c r="Z206" i="3"/>
  <c r="AA206" i="3"/>
  <c r="Y207" i="3"/>
  <c r="Z207" i="3"/>
  <c r="AA207" i="3"/>
  <c r="Y208" i="3"/>
  <c r="Z208" i="3"/>
  <c r="AA208" i="3"/>
  <c r="Y209" i="3"/>
  <c r="Z209" i="3"/>
  <c r="AA209" i="3"/>
  <c r="Y210" i="3"/>
  <c r="Z210" i="3"/>
  <c r="AA210" i="3"/>
  <c r="Y211" i="3"/>
  <c r="Z211" i="3"/>
  <c r="AA211" i="3"/>
  <c r="G212" i="3"/>
  <c r="M212" i="3"/>
  <c r="P212" i="3"/>
  <c r="Y212" i="3"/>
  <c r="Z212" i="3"/>
  <c r="AA212" i="3"/>
  <c r="Y213" i="3"/>
  <c r="Z213" i="3"/>
  <c r="AA213" i="3"/>
  <c r="Y214" i="3"/>
  <c r="Z214" i="3"/>
  <c r="AA214" i="3"/>
  <c r="Y215" i="3"/>
  <c r="Z215" i="3"/>
  <c r="AA215" i="3"/>
  <c r="Y216" i="3"/>
  <c r="Z216" i="3"/>
  <c r="AA216" i="3"/>
  <c r="Y217" i="3"/>
  <c r="Z217" i="3"/>
  <c r="AA217" i="3"/>
  <c r="G218" i="3"/>
  <c r="M218" i="3"/>
  <c r="P218" i="3"/>
  <c r="Y218" i="3"/>
  <c r="Z218" i="3"/>
  <c r="AA218" i="3"/>
  <c r="Y219" i="3"/>
  <c r="Z219" i="3"/>
  <c r="AA219" i="3"/>
  <c r="Y220" i="3"/>
  <c r="Z220" i="3"/>
  <c r="AA220" i="3"/>
  <c r="Y221" i="3"/>
  <c r="Z221" i="3"/>
  <c r="AA221" i="3"/>
  <c r="Y222" i="3"/>
  <c r="Z222" i="3"/>
  <c r="AA222" i="3"/>
  <c r="Y223" i="3"/>
  <c r="Z223" i="3"/>
  <c r="AA223" i="3"/>
  <c r="G224" i="3"/>
  <c r="M224" i="3"/>
  <c r="P224" i="3"/>
  <c r="Y224" i="3"/>
  <c r="Z224" i="3"/>
  <c r="AA224" i="3"/>
  <c r="Y225" i="3"/>
  <c r="Z225" i="3"/>
  <c r="AA225" i="3"/>
  <c r="Y226" i="3"/>
  <c r="Z226" i="3"/>
  <c r="AA226" i="3"/>
  <c r="Y227" i="3"/>
  <c r="Z227" i="3"/>
  <c r="AA227" i="3"/>
  <c r="Y228" i="3"/>
  <c r="Z228" i="3"/>
  <c r="AA228" i="3"/>
  <c r="Y229" i="3"/>
  <c r="Z229" i="3"/>
  <c r="AA229" i="3"/>
  <c r="Y230" i="3"/>
  <c r="Z230" i="3"/>
  <c r="AA230" i="3"/>
  <c r="Y231" i="3"/>
  <c r="Z231" i="3"/>
  <c r="AA231" i="3"/>
  <c r="Y232" i="3"/>
  <c r="Z232" i="3"/>
  <c r="AA232" i="3"/>
  <c r="Y233" i="3"/>
  <c r="Z233" i="3"/>
  <c r="AA233" i="3"/>
  <c r="Y234" i="3"/>
  <c r="Z234" i="3"/>
  <c r="AA234" i="3"/>
  <c r="Y235" i="3"/>
  <c r="Z235" i="3"/>
  <c r="AA235" i="3"/>
  <c r="Y236" i="3"/>
  <c r="Z236" i="3"/>
  <c r="AA236" i="3"/>
  <c r="Y237" i="3"/>
  <c r="Z237" i="3"/>
  <c r="AA237" i="3"/>
  <c r="Y238" i="3"/>
  <c r="Z238" i="3"/>
  <c r="AA238" i="3"/>
  <c r="G239" i="3"/>
  <c r="M239" i="3"/>
  <c r="P239" i="3"/>
  <c r="Y239" i="3"/>
  <c r="Z239" i="3"/>
  <c r="AA239" i="3"/>
  <c r="Y240" i="3"/>
  <c r="Z240" i="3"/>
  <c r="AA240" i="3"/>
  <c r="Y241" i="3"/>
  <c r="Z241" i="3"/>
  <c r="AA241" i="3"/>
  <c r="Y242" i="3"/>
  <c r="Z242" i="3"/>
  <c r="AA242" i="3"/>
  <c r="Y243" i="3"/>
  <c r="Z243" i="3"/>
  <c r="AA243" i="3"/>
  <c r="Y244" i="3"/>
  <c r="Z244" i="3"/>
  <c r="AA244" i="3"/>
  <c r="Y245" i="3"/>
  <c r="Z245" i="3"/>
  <c r="AA245" i="3"/>
  <c r="Y246" i="3"/>
  <c r="Z246" i="3"/>
  <c r="AA246" i="3"/>
  <c r="Y247" i="3"/>
  <c r="Z247" i="3"/>
  <c r="AA247" i="3"/>
  <c r="Y248" i="3"/>
  <c r="Z248" i="3"/>
  <c r="AA248" i="3"/>
  <c r="Y249" i="3"/>
  <c r="Z249" i="3"/>
  <c r="AA249" i="3"/>
  <c r="Y250" i="3"/>
  <c r="Z250" i="3"/>
  <c r="AA250" i="3"/>
  <c r="Y251" i="3"/>
  <c r="Z251" i="3"/>
  <c r="AA251" i="3"/>
  <c r="Y252" i="3"/>
  <c r="Z252" i="3"/>
  <c r="AA252" i="3"/>
  <c r="Y253" i="3"/>
  <c r="Z253" i="3"/>
  <c r="AA253" i="3"/>
  <c r="G255" i="3"/>
  <c r="M255" i="3"/>
  <c r="P255" i="3"/>
  <c r="Y257" i="3"/>
  <c r="Z257" i="3"/>
  <c r="AA257" i="3"/>
  <c r="AA259" i="3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G13" i="2"/>
  <c r="M13" i="2"/>
  <c r="P13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G39" i="2"/>
  <c r="M39" i="2"/>
  <c r="P39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G44" i="2"/>
  <c r="M44" i="2"/>
  <c r="P44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G49" i="2"/>
  <c r="M49" i="2"/>
  <c r="P49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Y55" i="2"/>
  <c r="Z55" i="2"/>
  <c r="AA55" i="2"/>
  <c r="Y56" i="2"/>
  <c r="Z56" i="2"/>
  <c r="AA56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Y83" i="2"/>
  <c r="Z83" i="2"/>
  <c r="AA83" i="2"/>
  <c r="Y84" i="2"/>
  <c r="Z84" i="2"/>
  <c r="AA84" i="2"/>
  <c r="G85" i="2"/>
  <c r="M85" i="2"/>
  <c r="P85" i="2"/>
  <c r="Y85" i="2"/>
  <c r="Z85" i="2"/>
  <c r="AA85" i="2"/>
  <c r="Y86" i="2"/>
  <c r="Z86" i="2"/>
  <c r="AA86" i="2"/>
  <c r="Y87" i="2"/>
  <c r="Z87" i="2"/>
  <c r="AA87" i="2"/>
  <c r="Y88" i="2"/>
  <c r="Z88" i="2"/>
  <c r="AA88" i="2"/>
  <c r="Y89" i="2"/>
  <c r="Z89" i="2"/>
  <c r="AA89" i="2"/>
  <c r="G90" i="2"/>
  <c r="M90" i="2"/>
  <c r="P90" i="2"/>
  <c r="Y90" i="2"/>
  <c r="Z90" i="2"/>
  <c r="AA90" i="2"/>
  <c r="Y91" i="2"/>
  <c r="Z91" i="2"/>
  <c r="AA91" i="2"/>
  <c r="Y92" i="2"/>
  <c r="Z92" i="2"/>
  <c r="AA92" i="2"/>
  <c r="Y93" i="2"/>
  <c r="Z93" i="2"/>
  <c r="AA93" i="2"/>
  <c r="Y94" i="2"/>
  <c r="Z94" i="2"/>
  <c r="AA94" i="2"/>
  <c r="G95" i="2"/>
  <c r="M95" i="2"/>
  <c r="P95" i="2"/>
  <c r="Y95" i="2"/>
  <c r="Z95" i="2"/>
  <c r="AA95" i="2"/>
  <c r="Y96" i="2"/>
  <c r="Z96" i="2"/>
  <c r="AA96" i="2"/>
  <c r="Y97" i="2"/>
  <c r="Z97" i="2"/>
  <c r="AA97" i="2"/>
  <c r="G98" i="2"/>
  <c r="M98" i="2"/>
  <c r="P98" i="2"/>
  <c r="Y98" i="2"/>
  <c r="Z98" i="2"/>
  <c r="AA98" i="2"/>
  <c r="Y99" i="2"/>
  <c r="Z99" i="2"/>
  <c r="AA99" i="2"/>
  <c r="Y100" i="2"/>
  <c r="Z100" i="2"/>
  <c r="AA100" i="2"/>
  <c r="G101" i="2"/>
  <c r="M101" i="2"/>
  <c r="P101" i="2"/>
  <c r="Y101" i="2"/>
  <c r="Z101" i="2"/>
  <c r="AA101" i="2"/>
  <c r="Y102" i="2"/>
  <c r="Z102" i="2"/>
  <c r="AA102" i="2"/>
  <c r="Y103" i="2"/>
  <c r="Z103" i="2"/>
  <c r="AA103" i="2"/>
  <c r="Y104" i="2"/>
  <c r="Z104" i="2"/>
  <c r="AA104" i="2"/>
  <c r="Y105" i="2"/>
  <c r="Z105" i="2"/>
  <c r="AA105" i="2"/>
  <c r="Y106" i="2"/>
  <c r="Z106" i="2"/>
  <c r="AA106" i="2"/>
  <c r="Y107" i="2"/>
  <c r="Z107" i="2"/>
  <c r="AA107" i="2"/>
  <c r="Y108" i="2"/>
  <c r="Z108" i="2"/>
  <c r="AA108" i="2"/>
  <c r="G109" i="2"/>
  <c r="M109" i="2"/>
  <c r="P109" i="2"/>
  <c r="Y109" i="2"/>
  <c r="Z109" i="2"/>
  <c r="AA109" i="2"/>
  <c r="Y110" i="2"/>
  <c r="Z110" i="2"/>
  <c r="AA110" i="2"/>
  <c r="Y111" i="2"/>
  <c r="Z111" i="2"/>
  <c r="AA111" i="2"/>
  <c r="Y112" i="2"/>
  <c r="Z112" i="2"/>
  <c r="AA112" i="2"/>
  <c r="Y113" i="2"/>
  <c r="Z113" i="2"/>
  <c r="AA113" i="2"/>
  <c r="Y114" i="2"/>
  <c r="Z114" i="2"/>
  <c r="AA114" i="2"/>
  <c r="G115" i="2"/>
  <c r="M115" i="2"/>
  <c r="P115" i="2"/>
  <c r="Y115" i="2"/>
  <c r="Z115" i="2"/>
  <c r="AA115" i="2"/>
  <c r="Y116" i="2"/>
  <c r="Z116" i="2"/>
  <c r="AA116" i="2"/>
  <c r="Y117" i="2"/>
  <c r="Z117" i="2"/>
  <c r="AA117" i="2"/>
  <c r="Y118" i="2"/>
  <c r="Z118" i="2"/>
  <c r="AA118" i="2"/>
  <c r="Y119" i="2"/>
  <c r="Z119" i="2"/>
  <c r="AA119" i="2"/>
  <c r="Y120" i="2"/>
  <c r="Z120" i="2"/>
  <c r="AA120" i="2"/>
  <c r="Y121" i="2"/>
  <c r="Z121" i="2"/>
  <c r="AA121" i="2"/>
  <c r="Y122" i="2"/>
  <c r="Z122" i="2"/>
  <c r="AA122" i="2"/>
  <c r="Y123" i="2"/>
  <c r="Z123" i="2"/>
  <c r="AA123" i="2"/>
  <c r="Y124" i="2"/>
  <c r="Z124" i="2"/>
  <c r="AA124" i="2"/>
  <c r="Y125" i="2"/>
  <c r="Z125" i="2"/>
  <c r="AA125" i="2"/>
  <c r="Y126" i="2"/>
  <c r="Z126" i="2"/>
  <c r="AA126" i="2"/>
  <c r="Y127" i="2"/>
  <c r="Z127" i="2"/>
  <c r="AA127" i="2"/>
  <c r="Y128" i="2"/>
  <c r="Z128" i="2"/>
  <c r="AA128" i="2"/>
  <c r="Y129" i="2"/>
  <c r="Z129" i="2"/>
  <c r="AA129" i="2"/>
  <c r="G131" i="2"/>
  <c r="M131" i="2"/>
  <c r="P131" i="2"/>
  <c r="Y133" i="2"/>
  <c r="Z133" i="2"/>
  <c r="AA133" i="2"/>
  <c r="AA135" i="2"/>
  <c r="Y4" i="8"/>
  <c r="Z4" i="8"/>
  <c r="AA4" i="8"/>
  <c r="Y5" i="8"/>
  <c r="Z5" i="8"/>
  <c r="AA5" i="8"/>
  <c r="Y6" i="8"/>
  <c r="Z6" i="8"/>
  <c r="AA6" i="8"/>
  <c r="Y7" i="8"/>
  <c r="Z7" i="8"/>
  <c r="AA7" i="8"/>
  <c r="Y8" i="8"/>
  <c r="Z8" i="8"/>
  <c r="AA8" i="8"/>
  <c r="Y9" i="8"/>
  <c r="Z9" i="8"/>
  <c r="AA9" i="8"/>
  <c r="Y10" i="8"/>
  <c r="Z10" i="8"/>
  <c r="AA10" i="8"/>
  <c r="Y11" i="8"/>
  <c r="Z11" i="8"/>
  <c r="AA11" i="8"/>
  <c r="Y12" i="8"/>
  <c r="Z12" i="8"/>
  <c r="AA12" i="8"/>
  <c r="G13" i="8"/>
  <c r="M13" i="8"/>
  <c r="P13" i="8"/>
  <c r="Z13" i="8"/>
  <c r="AA13" i="8"/>
  <c r="Z14" i="8"/>
  <c r="AA14" i="8"/>
  <c r="Y15" i="8"/>
  <c r="Z15" i="8"/>
  <c r="AA15" i="8"/>
  <c r="Y16" i="8"/>
  <c r="Z16" i="8"/>
  <c r="AA16" i="8"/>
  <c r="Y17" i="8"/>
  <c r="Z17" i="8"/>
  <c r="AA17" i="8"/>
  <c r="Y18" i="8"/>
  <c r="Z18" i="8"/>
  <c r="AA18" i="8"/>
  <c r="Y19" i="8"/>
  <c r="Z19" i="8"/>
  <c r="AA19" i="8"/>
  <c r="Y20" i="8"/>
  <c r="Z20" i="8"/>
  <c r="AA20" i="8"/>
  <c r="Y21" i="8"/>
  <c r="Z21" i="8"/>
  <c r="AA21" i="8"/>
  <c r="Y22" i="8"/>
  <c r="Z22" i="8"/>
  <c r="AA22" i="8"/>
  <c r="Y23" i="8"/>
  <c r="Z23" i="8"/>
  <c r="AA23" i="8"/>
  <c r="Y24" i="8"/>
  <c r="Z24" i="8"/>
  <c r="AA24" i="8"/>
  <c r="Y25" i="8"/>
  <c r="Z25" i="8"/>
  <c r="AA25" i="8"/>
  <c r="Y26" i="8"/>
  <c r="Z26" i="8"/>
  <c r="AA26" i="8"/>
  <c r="Y27" i="8"/>
  <c r="Z27" i="8"/>
  <c r="AA27" i="8"/>
  <c r="Y28" i="8"/>
  <c r="Z28" i="8"/>
  <c r="AA28" i="8"/>
  <c r="Y29" i="8"/>
  <c r="Z29" i="8"/>
  <c r="AA29" i="8"/>
  <c r="Y30" i="8"/>
  <c r="Z30" i="8"/>
  <c r="AA30" i="8"/>
  <c r="Y31" i="8"/>
  <c r="Z31" i="8"/>
  <c r="AA31" i="8"/>
  <c r="Y32" i="8"/>
  <c r="Z32" i="8"/>
  <c r="AA32" i="8"/>
  <c r="Y33" i="8"/>
  <c r="Z33" i="8"/>
  <c r="AA33" i="8"/>
  <c r="Y34" i="8"/>
  <c r="Z34" i="8"/>
  <c r="AA34" i="8"/>
  <c r="Y35" i="8"/>
  <c r="Z35" i="8"/>
  <c r="AA35" i="8"/>
  <c r="Y36" i="8"/>
  <c r="Z36" i="8"/>
  <c r="AA36" i="8"/>
  <c r="Y37" i="8"/>
  <c r="Z37" i="8"/>
  <c r="AA37" i="8"/>
  <c r="Y38" i="8"/>
  <c r="Z38" i="8"/>
  <c r="AA38" i="8"/>
  <c r="G39" i="8"/>
  <c r="M39" i="8"/>
  <c r="P39" i="8"/>
  <c r="Z39" i="8"/>
  <c r="AA39" i="8"/>
  <c r="Z40" i="8"/>
  <c r="AA40" i="8"/>
  <c r="Y41" i="8"/>
  <c r="Z41" i="8"/>
  <c r="AA41" i="8"/>
  <c r="Y42" i="8"/>
  <c r="Z42" i="8"/>
  <c r="AA42" i="8"/>
  <c r="Z43" i="8"/>
  <c r="AA43" i="8"/>
  <c r="G44" i="8"/>
  <c r="M44" i="8"/>
  <c r="P44" i="8"/>
  <c r="Z44" i="8"/>
  <c r="AA44" i="8"/>
  <c r="Z45" i="8"/>
  <c r="AA45" i="8"/>
  <c r="Y46" i="8"/>
  <c r="Z46" i="8"/>
  <c r="AA46" i="8"/>
  <c r="Y47" i="8"/>
  <c r="Z47" i="8"/>
  <c r="AA47" i="8"/>
  <c r="Y48" i="8"/>
  <c r="Z48" i="8"/>
  <c r="AA48" i="8"/>
  <c r="Z49" i="8"/>
  <c r="AA49" i="8"/>
  <c r="G50" i="8"/>
  <c r="M50" i="8"/>
  <c r="P50" i="8"/>
  <c r="Z50" i="8"/>
  <c r="AA50" i="8"/>
  <c r="Z51" i="8"/>
  <c r="AA51" i="8"/>
  <c r="Z52" i="8"/>
  <c r="AA52" i="8"/>
  <c r="Z53" i="8"/>
  <c r="AA53" i="8"/>
  <c r="Z54" i="8"/>
  <c r="AA54" i="8"/>
  <c r="Z55" i="8"/>
  <c r="AA55" i="8"/>
  <c r="Z56" i="8"/>
  <c r="AA56" i="8"/>
  <c r="Z57" i="8"/>
  <c r="AA57" i="8"/>
  <c r="Z58" i="8"/>
  <c r="AA58" i="8"/>
  <c r="Z59" i="8"/>
  <c r="AA59" i="8"/>
  <c r="Y60" i="8"/>
  <c r="Z60" i="8"/>
  <c r="AA60" i="8"/>
  <c r="Y61" i="8"/>
  <c r="Z61" i="8"/>
  <c r="AA61" i="8"/>
  <c r="Y62" i="8"/>
  <c r="Z62" i="8"/>
  <c r="AA62" i="8"/>
  <c r="Y63" i="8"/>
  <c r="Z63" i="8"/>
  <c r="AA63" i="8"/>
  <c r="Y64" i="8"/>
  <c r="Z64" i="8"/>
  <c r="AA64" i="8"/>
  <c r="Z65" i="8"/>
  <c r="AA65" i="8"/>
  <c r="Z66" i="8"/>
  <c r="AA66" i="8"/>
  <c r="Y67" i="8"/>
  <c r="Z67" i="8"/>
  <c r="AA67" i="8"/>
  <c r="Y68" i="8"/>
  <c r="Z68" i="8"/>
  <c r="AA68" i="8"/>
  <c r="Y69" i="8"/>
  <c r="Z69" i="8"/>
  <c r="AA69" i="8"/>
  <c r="Y70" i="8"/>
  <c r="Z70" i="8"/>
  <c r="AA70" i="8"/>
  <c r="Z71" i="8"/>
  <c r="AA71" i="8"/>
  <c r="Y72" i="8"/>
  <c r="Z72" i="8"/>
  <c r="AA72" i="8"/>
  <c r="Z73" i="8"/>
  <c r="AA73" i="8"/>
  <c r="Y74" i="8"/>
  <c r="Z74" i="8"/>
  <c r="AA74" i="8"/>
  <c r="Y75" i="8"/>
  <c r="Z75" i="8"/>
  <c r="AA75" i="8"/>
  <c r="Y76" i="8"/>
  <c r="Z76" i="8"/>
  <c r="AA76" i="8"/>
  <c r="Z77" i="8"/>
  <c r="AA77" i="8"/>
  <c r="Y78" i="8"/>
  <c r="Z78" i="8"/>
  <c r="AA78" i="8"/>
  <c r="Y79" i="8"/>
  <c r="Z79" i="8"/>
  <c r="AA79" i="8"/>
  <c r="Y80" i="8"/>
  <c r="Z80" i="8"/>
  <c r="AA80" i="8"/>
  <c r="Y81" i="8"/>
  <c r="Z81" i="8"/>
  <c r="AA81" i="8"/>
  <c r="Y82" i="8"/>
  <c r="Z82" i="8"/>
  <c r="AA82" i="8"/>
  <c r="Y83" i="8"/>
  <c r="Z83" i="8"/>
  <c r="AA83" i="8"/>
  <c r="Y84" i="8"/>
  <c r="Z84" i="8"/>
  <c r="AA84" i="8"/>
  <c r="Y85" i="8"/>
  <c r="Z85" i="8"/>
  <c r="AA85" i="8"/>
  <c r="Y86" i="8"/>
  <c r="Z86" i="8"/>
  <c r="AA86" i="8"/>
  <c r="Y87" i="8"/>
  <c r="Z87" i="8"/>
  <c r="AA87" i="8"/>
  <c r="Y88" i="8"/>
  <c r="Z88" i="8"/>
  <c r="AA88" i="8"/>
  <c r="Y89" i="8"/>
  <c r="Z89" i="8"/>
  <c r="AA89" i="8"/>
  <c r="Y90" i="8"/>
  <c r="Z90" i="8"/>
  <c r="AA90" i="8"/>
  <c r="Y91" i="8"/>
  <c r="Z91" i="8"/>
  <c r="AA91" i="8"/>
  <c r="Y92" i="8"/>
  <c r="Z92" i="8"/>
  <c r="AA92" i="8"/>
  <c r="Y93" i="8"/>
  <c r="Z93" i="8"/>
  <c r="AA93" i="8"/>
  <c r="Y94" i="8"/>
  <c r="Z94" i="8"/>
  <c r="AA94" i="8"/>
  <c r="Y95" i="8"/>
  <c r="Z95" i="8"/>
  <c r="AA95" i="8"/>
  <c r="Y96" i="8"/>
  <c r="Z96" i="8"/>
  <c r="AA96" i="8"/>
  <c r="Z97" i="8"/>
  <c r="AA97" i="8"/>
  <c r="G98" i="8"/>
  <c r="M98" i="8"/>
  <c r="P98" i="8"/>
  <c r="Z98" i="8"/>
  <c r="AA98" i="8"/>
  <c r="Z99" i="8"/>
  <c r="AA99" i="8"/>
  <c r="Y100" i="8"/>
  <c r="Z100" i="8"/>
  <c r="AA100" i="8"/>
  <c r="Y101" i="8"/>
  <c r="Z101" i="8"/>
  <c r="AA101" i="8"/>
  <c r="Z102" i="8"/>
  <c r="AA102" i="8"/>
  <c r="G103" i="8"/>
  <c r="M103" i="8"/>
  <c r="P103" i="8"/>
  <c r="Z103" i="8"/>
  <c r="AA103" i="8"/>
  <c r="Z104" i="8"/>
  <c r="AA104" i="8"/>
  <c r="Y105" i="8"/>
  <c r="Z105" i="8"/>
  <c r="AA105" i="8"/>
  <c r="Y106" i="8"/>
  <c r="Z106" i="8"/>
  <c r="AA106" i="8"/>
  <c r="Z107" i="8"/>
  <c r="AA107" i="8"/>
  <c r="G108" i="8"/>
  <c r="M108" i="8"/>
  <c r="P108" i="8"/>
  <c r="Z108" i="8"/>
  <c r="AA108" i="8"/>
  <c r="Z109" i="8"/>
  <c r="AA109" i="8"/>
  <c r="Z110" i="8"/>
  <c r="AA110" i="8"/>
  <c r="Z111" i="8"/>
  <c r="AA111" i="8"/>
  <c r="Z112" i="8"/>
  <c r="AA112" i="8"/>
  <c r="Z113" i="8"/>
  <c r="AA113" i="8"/>
  <c r="Z114" i="8"/>
  <c r="AA114" i="8"/>
  <c r="Y115" i="8"/>
  <c r="Z115" i="8"/>
  <c r="AA115" i="8"/>
  <c r="G116" i="8"/>
  <c r="M116" i="8"/>
  <c r="P116" i="8"/>
  <c r="Z116" i="8"/>
  <c r="AA116" i="8"/>
  <c r="Z117" i="8"/>
  <c r="AA117" i="8"/>
  <c r="Y118" i="8"/>
  <c r="Z118" i="8"/>
  <c r="AA118" i="8"/>
  <c r="G119" i="8"/>
  <c r="M119" i="8"/>
  <c r="P119" i="8"/>
  <c r="Z119" i="8"/>
  <c r="AA119" i="8"/>
  <c r="Y120" i="8"/>
  <c r="Z120" i="8"/>
  <c r="AA120" i="8"/>
  <c r="Y121" i="8"/>
  <c r="Z121" i="8"/>
  <c r="AA121" i="8"/>
  <c r="G122" i="8"/>
  <c r="M122" i="8"/>
  <c r="P122" i="8"/>
  <c r="Y122" i="8"/>
  <c r="Z122" i="8"/>
  <c r="AA122" i="8"/>
  <c r="Y123" i="8"/>
  <c r="Z123" i="8"/>
  <c r="AA123" i="8"/>
  <c r="Y124" i="8"/>
  <c r="Z124" i="8"/>
  <c r="AA124" i="8"/>
  <c r="Y125" i="8"/>
  <c r="Z125" i="8"/>
  <c r="AA125" i="8"/>
  <c r="Y126" i="8"/>
  <c r="Z126" i="8"/>
  <c r="AA126" i="8"/>
  <c r="Y127" i="8"/>
  <c r="Z127" i="8"/>
  <c r="AA127" i="8"/>
  <c r="Y128" i="8"/>
  <c r="Z128" i="8"/>
  <c r="AA128" i="8"/>
  <c r="Y129" i="8"/>
  <c r="Z129" i="8"/>
  <c r="AA129" i="8"/>
  <c r="G130" i="8"/>
  <c r="M130" i="8"/>
  <c r="P130" i="8"/>
  <c r="Z130" i="8"/>
  <c r="AA130" i="8"/>
  <c r="Z131" i="8"/>
  <c r="AA131" i="8"/>
  <c r="Y132" i="8"/>
  <c r="Z132" i="8"/>
  <c r="AA132" i="8"/>
  <c r="Y133" i="8"/>
  <c r="Z133" i="8"/>
  <c r="AA133" i="8"/>
  <c r="Y134" i="8"/>
  <c r="Z134" i="8"/>
  <c r="AA134" i="8"/>
  <c r="Y135" i="8"/>
  <c r="Z135" i="8"/>
  <c r="AA135" i="8"/>
  <c r="G136" i="8"/>
  <c r="M136" i="8"/>
  <c r="P136" i="8"/>
  <c r="Z136" i="8"/>
  <c r="AA136" i="8"/>
  <c r="Z137" i="8"/>
  <c r="AA137" i="8"/>
  <c r="Y138" i="8"/>
  <c r="Z138" i="8"/>
  <c r="AA138" i="8"/>
  <c r="Y139" i="8"/>
  <c r="Z139" i="8"/>
  <c r="AA139" i="8"/>
  <c r="Y140" i="8"/>
  <c r="Z140" i="8"/>
  <c r="AA140" i="8"/>
  <c r="Y141" i="8"/>
  <c r="Z141" i="8"/>
  <c r="AA141" i="8"/>
  <c r="Y142" i="8"/>
  <c r="Z142" i="8"/>
  <c r="AA142" i="8"/>
  <c r="Y143" i="8"/>
  <c r="Z143" i="8"/>
  <c r="AA143" i="8"/>
  <c r="Y144" i="8"/>
  <c r="Z144" i="8"/>
  <c r="AA144" i="8"/>
  <c r="Y145" i="8"/>
  <c r="Z145" i="8"/>
  <c r="AA145" i="8"/>
  <c r="Y146" i="8"/>
  <c r="Z146" i="8"/>
  <c r="AA146" i="8"/>
  <c r="Y147" i="8"/>
  <c r="Z147" i="8"/>
  <c r="AA147" i="8"/>
  <c r="Y148" i="8"/>
  <c r="Z148" i="8"/>
  <c r="AA148" i="8"/>
  <c r="G150" i="8"/>
  <c r="M150" i="8"/>
  <c r="P150" i="8"/>
  <c r="Y152" i="8"/>
  <c r="Z152" i="8"/>
  <c r="AA152" i="8"/>
  <c r="AA154" i="8"/>
  <c r="Y2" i="11"/>
  <c r="Z2" i="11"/>
  <c r="Y3" i="11"/>
  <c r="Z3" i="11"/>
  <c r="Y4" i="11"/>
  <c r="Z4" i="11"/>
  <c r="Y5" i="11"/>
  <c r="Z5" i="11"/>
  <c r="Y6" i="11"/>
  <c r="Z6" i="11"/>
  <c r="Y7" i="11"/>
  <c r="Z7" i="11"/>
  <c r="Y8" i="11"/>
  <c r="Z8" i="11"/>
  <c r="Y9" i="11"/>
  <c r="Z9" i="11"/>
  <c r="Y10" i="11"/>
  <c r="Z10" i="11"/>
  <c r="Y11" i="11"/>
  <c r="Z11" i="11"/>
  <c r="Y12" i="11"/>
  <c r="Z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Y20" i="11"/>
  <c r="Z20" i="11"/>
  <c r="Y21" i="11"/>
  <c r="Z21" i="11"/>
  <c r="Y22" i="11"/>
  <c r="Z22" i="11"/>
  <c r="Y23" i="11"/>
  <c r="Z23" i="11"/>
  <c r="Y24" i="11"/>
  <c r="Z24" i="11"/>
  <c r="Y25" i="11"/>
  <c r="Z25" i="11"/>
  <c r="Y26" i="11"/>
  <c r="Z26" i="11"/>
  <c r="Y27" i="11"/>
  <c r="Z27" i="11"/>
  <c r="Y28" i="11"/>
  <c r="Z28" i="11"/>
  <c r="Y29" i="11"/>
  <c r="Z29" i="1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4" i="11"/>
  <c r="Z64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Y81" i="11"/>
  <c r="Z81" i="11"/>
  <c r="Y82" i="11"/>
  <c r="Z82" i="11"/>
  <c r="Y83" i="11"/>
  <c r="Z83" i="11"/>
  <c r="Y84" i="11"/>
  <c r="Z84" i="11"/>
  <c r="Y85" i="11"/>
  <c r="Z85" i="11"/>
  <c r="Y86" i="11"/>
  <c r="Z86" i="11"/>
  <c r="Y87" i="11"/>
  <c r="Z87" i="11"/>
  <c r="Y88" i="11"/>
  <c r="Z88" i="11"/>
  <c r="Y89" i="11"/>
  <c r="Z89" i="11"/>
  <c r="Y90" i="11"/>
  <c r="Z90" i="11"/>
  <c r="Y91" i="11"/>
  <c r="Z91" i="11"/>
  <c r="Y92" i="11"/>
  <c r="Z92" i="11"/>
  <c r="Y93" i="11"/>
  <c r="Z93" i="11"/>
  <c r="Y94" i="11"/>
  <c r="Z94" i="11"/>
  <c r="Y95" i="11"/>
  <c r="Z95" i="11"/>
  <c r="Y96" i="11"/>
  <c r="Z96" i="11"/>
  <c r="Y97" i="11"/>
  <c r="Z97" i="11"/>
  <c r="Y98" i="11"/>
  <c r="Z98" i="11"/>
  <c r="Y99" i="11"/>
  <c r="Z99" i="11"/>
  <c r="Y100" i="11"/>
  <c r="Z100" i="11"/>
  <c r="Y101" i="11"/>
  <c r="Z101" i="11"/>
  <c r="Y102" i="11"/>
  <c r="Z102" i="11"/>
  <c r="Y103" i="11"/>
  <c r="Z103" i="11"/>
  <c r="Y104" i="11"/>
  <c r="Z104" i="11"/>
  <c r="Y105" i="11"/>
  <c r="Z105" i="11"/>
  <c r="Y106" i="11"/>
  <c r="Z106" i="11"/>
  <c r="Y107" i="11"/>
  <c r="Z107" i="11"/>
  <c r="G109" i="11"/>
  <c r="M109" i="11"/>
  <c r="P109" i="11"/>
  <c r="Z111" i="11"/>
  <c r="Y2" i="9"/>
  <c r="Z2" i="9"/>
  <c r="AA2" i="9"/>
  <c r="Y3" i="9"/>
  <c r="Z3" i="9"/>
  <c r="AA3" i="9"/>
  <c r="Y4" i="9"/>
  <c r="Z4" i="9"/>
  <c r="AA4" i="9"/>
  <c r="Y5" i="9"/>
  <c r="Z5" i="9"/>
  <c r="AA5" i="9"/>
  <c r="Y6" i="9"/>
  <c r="Z6" i="9"/>
  <c r="AA6" i="9"/>
  <c r="Y7" i="9"/>
  <c r="Z7" i="9"/>
  <c r="AA7" i="9"/>
  <c r="Y8" i="9"/>
  <c r="Z8" i="9"/>
  <c r="AA8" i="9"/>
  <c r="Y9" i="9"/>
  <c r="Z9" i="9"/>
  <c r="AA9" i="9"/>
  <c r="Y10" i="9"/>
  <c r="Z10" i="9"/>
  <c r="AA10" i="9"/>
  <c r="Y11" i="9"/>
  <c r="Z11" i="9"/>
  <c r="AA11" i="9"/>
  <c r="Y12" i="9"/>
  <c r="Z12" i="9"/>
  <c r="AA12" i="9"/>
  <c r="Y13" i="9"/>
  <c r="Z13" i="9"/>
  <c r="AA13" i="9"/>
  <c r="Y14" i="9"/>
  <c r="Z14" i="9"/>
  <c r="AA14" i="9"/>
  <c r="Y15" i="9"/>
  <c r="Z15" i="9"/>
  <c r="AA15" i="9"/>
  <c r="Y16" i="9"/>
  <c r="Z16" i="9"/>
  <c r="AA16" i="9"/>
  <c r="Y17" i="9"/>
  <c r="Z17" i="9"/>
  <c r="AA17" i="9"/>
  <c r="Y18" i="9"/>
  <c r="Z18" i="9"/>
  <c r="AA18" i="9"/>
  <c r="Y19" i="9"/>
  <c r="Z19" i="9"/>
  <c r="AA19" i="9"/>
  <c r="Y20" i="9"/>
  <c r="Z20" i="9"/>
  <c r="AA20" i="9"/>
  <c r="Y21" i="9"/>
  <c r="Z21" i="9"/>
  <c r="AA21" i="9"/>
  <c r="Y22" i="9"/>
  <c r="Z22" i="9"/>
  <c r="AA22" i="9"/>
  <c r="Y23" i="9"/>
  <c r="Z23" i="9"/>
  <c r="AA23" i="9"/>
  <c r="Y24" i="9"/>
  <c r="Z24" i="9"/>
  <c r="AA24" i="9"/>
  <c r="Y25" i="9"/>
  <c r="Z25" i="9"/>
  <c r="AA25" i="9"/>
  <c r="Y26" i="9"/>
  <c r="Z26" i="9"/>
  <c r="AA26" i="9"/>
  <c r="Y27" i="9"/>
  <c r="Z27" i="9"/>
  <c r="AA27" i="9"/>
  <c r="Y28" i="9"/>
  <c r="Z28" i="9"/>
  <c r="AA28" i="9"/>
  <c r="Y29" i="9"/>
  <c r="Z29" i="9"/>
  <c r="AA29" i="9"/>
  <c r="Y30" i="9"/>
  <c r="Z30" i="9"/>
  <c r="AA30" i="9"/>
  <c r="Y31" i="9"/>
  <c r="Z31" i="9"/>
  <c r="AA31" i="9"/>
  <c r="Y32" i="9"/>
  <c r="Z32" i="9"/>
  <c r="AA32" i="9"/>
  <c r="Y33" i="9"/>
  <c r="Z33" i="9"/>
  <c r="AA33" i="9"/>
  <c r="Y34" i="9"/>
  <c r="Z34" i="9"/>
  <c r="AA34" i="9"/>
  <c r="Y35" i="9"/>
  <c r="Z35" i="9"/>
  <c r="AA35" i="9"/>
  <c r="Y36" i="9"/>
  <c r="Z36" i="9"/>
  <c r="AA36" i="9"/>
  <c r="Y37" i="9"/>
  <c r="Z37" i="9"/>
  <c r="AA37" i="9"/>
  <c r="Y38" i="9"/>
  <c r="Z38" i="9"/>
  <c r="AA38" i="9"/>
  <c r="Y39" i="9"/>
  <c r="Z39" i="9"/>
  <c r="AA39" i="9"/>
  <c r="Y40" i="9"/>
  <c r="Z40" i="9"/>
  <c r="AA40" i="9"/>
  <c r="Y41" i="9"/>
  <c r="Z41" i="9"/>
  <c r="AA41" i="9"/>
  <c r="Y42" i="9"/>
  <c r="Z42" i="9"/>
  <c r="AA42" i="9"/>
  <c r="Y43" i="9"/>
  <c r="Z43" i="9"/>
  <c r="AA43" i="9"/>
  <c r="Y44" i="9"/>
  <c r="Z44" i="9"/>
  <c r="AA44" i="9"/>
  <c r="Y45" i="9"/>
  <c r="Z45" i="9"/>
  <c r="AA45" i="9"/>
  <c r="Y46" i="9"/>
  <c r="Z46" i="9"/>
  <c r="AA46" i="9"/>
  <c r="Y47" i="9"/>
  <c r="Z47" i="9"/>
  <c r="AA47" i="9"/>
  <c r="Y48" i="9"/>
  <c r="Z48" i="9"/>
  <c r="AA48" i="9"/>
  <c r="Y49" i="9"/>
  <c r="Z49" i="9"/>
  <c r="AA49" i="9"/>
  <c r="Y50" i="9"/>
  <c r="Z50" i="9"/>
  <c r="AA50" i="9"/>
  <c r="Y51" i="9"/>
  <c r="Z51" i="9"/>
  <c r="AA51" i="9"/>
  <c r="Y52" i="9"/>
  <c r="Z52" i="9"/>
  <c r="AA52" i="9"/>
  <c r="Y53" i="9"/>
  <c r="Z53" i="9"/>
  <c r="AA53" i="9"/>
  <c r="Y54" i="9"/>
  <c r="Z54" i="9"/>
  <c r="AA54" i="9"/>
  <c r="Y55" i="9"/>
  <c r="Z55" i="9"/>
  <c r="AA55" i="9"/>
  <c r="Y56" i="9"/>
  <c r="Z56" i="9"/>
  <c r="AA56" i="9"/>
  <c r="Y57" i="9"/>
  <c r="Z57" i="9"/>
  <c r="AA57" i="9"/>
  <c r="Y58" i="9"/>
  <c r="Z58" i="9"/>
  <c r="AA58" i="9"/>
  <c r="Y59" i="9"/>
  <c r="Z59" i="9"/>
  <c r="AA59" i="9"/>
  <c r="Y60" i="9"/>
  <c r="Z60" i="9"/>
  <c r="AA60" i="9"/>
  <c r="Y61" i="9"/>
  <c r="Z61" i="9"/>
  <c r="AA61" i="9"/>
  <c r="Y62" i="9"/>
  <c r="Z62" i="9"/>
  <c r="AA62" i="9"/>
  <c r="Y63" i="9"/>
  <c r="Z63" i="9"/>
  <c r="AA63" i="9"/>
  <c r="Y64" i="9"/>
  <c r="Z64" i="9"/>
  <c r="AA64" i="9"/>
  <c r="Y65" i="9"/>
  <c r="Z65" i="9"/>
  <c r="AA65" i="9"/>
  <c r="Y66" i="9"/>
  <c r="Z66" i="9"/>
  <c r="AA66" i="9"/>
  <c r="Y67" i="9"/>
  <c r="Z67" i="9"/>
  <c r="AA67" i="9"/>
  <c r="Y68" i="9"/>
  <c r="Z68" i="9"/>
  <c r="AA68" i="9"/>
  <c r="Y69" i="9"/>
  <c r="Z69" i="9"/>
  <c r="AA69" i="9"/>
  <c r="Y70" i="9"/>
  <c r="Z70" i="9"/>
  <c r="AA70" i="9"/>
  <c r="Y71" i="9"/>
  <c r="Z71" i="9"/>
  <c r="AA71" i="9"/>
  <c r="Y72" i="9"/>
  <c r="Z72" i="9"/>
  <c r="AA72" i="9"/>
  <c r="Y73" i="9"/>
  <c r="Z73" i="9"/>
  <c r="AA73" i="9"/>
  <c r="Y74" i="9"/>
  <c r="Z74" i="9"/>
  <c r="AA74" i="9"/>
  <c r="Y75" i="9"/>
  <c r="Z75" i="9"/>
  <c r="AA75" i="9"/>
  <c r="Y76" i="9"/>
  <c r="Z76" i="9"/>
  <c r="AA76" i="9"/>
  <c r="Y77" i="9"/>
  <c r="Z77" i="9"/>
  <c r="AA77" i="9"/>
  <c r="Y78" i="9"/>
  <c r="Z78" i="9"/>
  <c r="AA78" i="9"/>
  <c r="Y79" i="9"/>
  <c r="Z79" i="9"/>
  <c r="AA79" i="9"/>
  <c r="Y80" i="9"/>
  <c r="Z80" i="9"/>
  <c r="AA80" i="9"/>
  <c r="Y81" i="9"/>
  <c r="Z81" i="9"/>
  <c r="AA81" i="9"/>
  <c r="Y82" i="9"/>
  <c r="Z82" i="9"/>
  <c r="AA82" i="9"/>
  <c r="Y83" i="9"/>
  <c r="Z83" i="9"/>
  <c r="AA83" i="9"/>
  <c r="Y84" i="9"/>
  <c r="Z84" i="9"/>
  <c r="AA84" i="9"/>
  <c r="Y85" i="9"/>
  <c r="Z85" i="9"/>
  <c r="AA85" i="9"/>
  <c r="Y86" i="9"/>
  <c r="Z86" i="9"/>
  <c r="AA86" i="9"/>
  <c r="Y87" i="9"/>
  <c r="Z87" i="9"/>
  <c r="AA87" i="9"/>
  <c r="Y88" i="9"/>
  <c r="Z88" i="9"/>
  <c r="AA88" i="9"/>
  <c r="Y89" i="9"/>
  <c r="Z89" i="9"/>
  <c r="AA89" i="9"/>
  <c r="Y90" i="9"/>
  <c r="Z90" i="9"/>
  <c r="AA90" i="9"/>
  <c r="Y91" i="9"/>
  <c r="Z91" i="9"/>
  <c r="AA91" i="9"/>
  <c r="Y92" i="9"/>
  <c r="Z92" i="9"/>
  <c r="AA92" i="9"/>
  <c r="Y93" i="9"/>
  <c r="Z93" i="9"/>
  <c r="AA93" i="9"/>
  <c r="Y94" i="9"/>
  <c r="Z94" i="9"/>
  <c r="AA94" i="9"/>
  <c r="Y95" i="9"/>
  <c r="Z95" i="9"/>
  <c r="AA95" i="9"/>
  <c r="Y96" i="9"/>
  <c r="Z96" i="9"/>
  <c r="AA96" i="9"/>
  <c r="Y97" i="9"/>
  <c r="Z97" i="9"/>
  <c r="AA97" i="9"/>
  <c r="Y98" i="9"/>
  <c r="Z98" i="9"/>
  <c r="AA98" i="9"/>
  <c r="Y99" i="9"/>
  <c r="Z99" i="9"/>
  <c r="AA99" i="9"/>
  <c r="Y100" i="9"/>
  <c r="Z100" i="9"/>
  <c r="AA100" i="9"/>
  <c r="Y101" i="9"/>
  <c r="Z101" i="9"/>
  <c r="AA101" i="9"/>
  <c r="Y102" i="9"/>
  <c r="Z102" i="9"/>
  <c r="AA102" i="9"/>
  <c r="Y103" i="9"/>
  <c r="Z103" i="9"/>
  <c r="AA103" i="9"/>
  <c r="Y104" i="9"/>
  <c r="Z104" i="9"/>
  <c r="AA104" i="9"/>
  <c r="Y105" i="9"/>
  <c r="Z105" i="9"/>
  <c r="AA105" i="9"/>
  <c r="Y106" i="9"/>
  <c r="Z106" i="9"/>
  <c r="AA106" i="9"/>
  <c r="Y107" i="9"/>
  <c r="Z107" i="9"/>
  <c r="AA107" i="9"/>
  <c r="Y108" i="9"/>
  <c r="Z108" i="9"/>
  <c r="AA108" i="9"/>
  <c r="Y109" i="9"/>
  <c r="Z109" i="9"/>
  <c r="AA109" i="9"/>
  <c r="Y110" i="9"/>
  <c r="Z110" i="9"/>
  <c r="AA110" i="9"/>
  <c r="Y111" i="9"/>
  <c r="Z111" i="9"/>
  <c r="AA111" i="9"/>
  <c r="Y112" i="9"/>
  <c r="Z112" i="9"/>
  <c r="AA112" i="9"/>
  <c r="Y113" i="9"/>
  <c r="Z113" i="9"/>
  <c r="AA113" i="9"/>
  <c r="Y114" i="9"/>
  <c r="Z114" i="9"/>
  <c r="AA114" i="9"/>
  <c r="Y115" i="9"/>
  <c r="Z115" i="9"/>
  <c r="AA115" i="9"/>
  <c r="Y116" i="9"/>
  <c r="Z116" i="9"/>
  <c r="AA116" i="9"/>
  <c r="Y117" i="9"/>
  <c r="Z117" i="9"/>
  <c r="AA117" i="9"/>
  <c r="Y118" i="9"/>
  <c r="Z118" i="9"/>
  <c r="AA118" i="9"/>
  <c r="Y119" i="9"/>
  <c r="Z119" i="9"/>
  <c r="AA119" i="9"/>
  <c r="Y120" i="9"/>
  <c r="Z120" i="9"/>
  <c r="AA120" i="9"/>
  <c r="Y121" i="9"/>
  <c r="Z121" i="9"/>
  <c r="AA121" i="9"/>
  <c r="Y122" i="9"/>
  <c r="Z122" i="9"/>
  <c r="AA122" i="9"/>
  <c r="Y123" i="9"/>
  <c r="Z123" i="9"/>
  <c r="AA123" i="9"/>
  <c r="Y124" i="9"/>
  <c r="Z124" i="9"/>
  <c r="AA124" i="9"/>
  <c r="Y125" i="9"/>
  <c r="Z125" i="9"/>
  <c r="AA125" i="9"/>
  <c r="Y126" i="9"/>
  <c r="Z126" i="9"/>
  <c r="AA126" i="9"/>
  <c r="Y127" i="9"/>
  <c r="Z127" i="9"/>
  <c r="AA127" i="9"/>
  <c r="Y128" i="9"/>
  <c r="Z128" i="9"/>
  <c r="AA128" i="9"/>
  <c r="Y129" i="9"/>
  <c r="Z129" i="9"/>
  <c r="AA129" i="9"/>
  <c r="Y130" i="9"/>
  <c r="Z130" i="9"/>
  <c r="AA130" i="9"/>
  <c r="Y131" i="9"/>
  <c r="Z131" i="9"/>
  <c r="AA131" i="9"/>
  <c r="Y132" i="9"/>
  <c r="Z132" i="9"/>
  <c r="AA132" i="9"/>
  <c r="Y133" i="9"/>
  <c r="Z133" i="9"/>
  <c r="AA133" i="9"/>
  <c r="Y134" i="9"/>
  <c r="Z134" i="9"/>
  <c r="AA134" i="9"/>
  <c r="Y135" i="9"/>
  <c r="Z135" i="9"/>
  <c r="AA135" i="9"/>
  <c r="Y136" i="9"/>
  <c r="Z136" i="9"/>
  <c r="AA136" i="9"/>
  <c r="Y137" i="9"/>
  <c r="Z137" i="9"/>
  <c r="AA137" i="9"/>
  <c r="Y138" i="9"/>
  <c r="Z138" i="9"/>
  <c r="AA138" i="9"/>
  <c r="Y139" i="9"/>
  <c r="Z139" i="9"/>
  <c r="AA139" i="9"/>
  <c r="Y140" i="9"/>
  <c r="Z140" i="9"/>
  <c r="AA140" i="9"/>
  <c r="Y141" i="9"/>
  <c r="Z141" i="9"/>
  <c r="AA141" i="9"/>
  <c r="Y142" i="9"/>
  <c r="Z142" i="9"/>
  <c r="AA142" i="9"/>
  <c r="Y143" i="9"/>
  <c r="Z143" i="9"/>
  <c r="AA143" i="9"/>
  <c r="Y144" i="9"/>
  <c r="Z144" i="9"/>
  <c r="AA144" i="9"/>
  <c r="Y145" i="9"/>
  <c r="Z145" i="9"/>
  <c r="AA145" i="9"/>
  <c r="Y146" i="9"/>
  <c r="Z146" i="9"/>
  <c r="AA146" i="9"/>
  <c r="Y147" i="9"/>
  <c r="Z147" i="9"/>
  <c r="AA147" i="9"/>
  <c r="Y148" i="9"/>
  <c r="Z148" i="9"/>
  <c r="AA148" i="9"/>
  <c r="Y149" i="9"/>
  <c r="Z149" i="9"/>
  <c r="AA149" i="9"/>
  <c r="Y150" i="9"/>
  <c r="Z150" i="9"/>
  <c r="AA150" i="9"/>
  <c r="Y151" i="9"/>
  <c r="Z151" i="9"/>
  <c r="AA151" i="9"/>
  <c r="Y152" i="9"/>
  <c r="Z152" i="9"/>
  <c r="AA152" i="9"/>
  <c r="Y153" i="9"/>
  <c r="Z153" i="9"/>
  <c r="AA153" i="9"/>
  <c r="Y154" i="9"/>
  <c r="Z154" i="9"/>
  <c r="AA154" i="9"/>
  <c r="Y155" i="9"/>
  <c r="Z155" i="9"/>
  <c r="AA155" i="9"/>
  <c r="Y156" i="9"/>
  <c r="Z156" i="9"/>
  <c r="AA156" i="9"/>
  <c r="Y157" i="9"/>
  <c r="Z157" i="9"/>
  <c r="AA157" i="9"/>
  <c r="Y158" i="9"/>
  <c r="Z158" i="9"/>
  <c r="AA158" i="9"/>
  <c r="Y159" i="9"/>
  <c r="Z159" i="9"/>
  <c r="AA159" i="9"/>
  <c r="Y160" i="9"/>
  <c r="Z160" i="9"/>
  <c r="AA160" i="9"/>
  <c r="Y161" i="9"/>
  <c r="Z161" i="9"/>
  <c r="AA161" i="9"/>
  <c r="Y162" i="9"/>
  <c r="Z162" i="9"/>
  <c r="AA162" i="9"/>
  <c r="Y163" i="9"/>
  <c r="Z163" i="9"/>
  <c r="AA163" i="9"/>
  <c r="Y164" i="9"/>
  <c r="Z164" i="9"/>
  <c r="AA164" i="9"/>
  <c r="Y165" i="9"/>
  <c r="Z165" i="9"/>
  <c r="AA165" i="9"/>
  <c r="Y166" i="9"/>
  <c r="Z166" i="9"/>
  <c r="AA166" i="9"/>
  <c r="Y167" i="9"/>
  <c r="Z167" i="9"/>
  <c r="AA167" i="9"/>
  <c r="Y168" i="9"/>
  <c r="Z168" i="9"/>
  <c r="AA168" i="9"/>
  <c r="Y169" i="9"/>
  <c r="Z169" i="9"/>
  <c r="AA169" i="9"/>
  <c r="Y170" i="9"/>
  <c r="Z170" i="9"/>
  <c r="AA170" i="9"/>
  <c r="Y171" i="9"/>
  <c r="Z171" i="9"/>
  <c r="AA171" i="9"/>
  <c r="Y172" i="9"/>
  <c r="Z172" i="9"/>
  <c r="AA172" i="9"/>
  <c r="Y173" i="9"/>
  <c r="Z173" i="9"/>
  <c r="AA173" i="9"/>
  <c r="Y174" i="9"/>
  <c r="Z174" i="9"/>
  <c r="AA174" i="9"/>
  <c r="Y175" i="9"/>
  <c r="Z175" i="9"/>
  <c r="AA175" i="9"/>
  <c r="Y176" i="9"/>
  <c r="Z176" i="9"/>
  <c r="AA176" i="9"/>
  <c r="Y177" i="9"/>
  <c r="Z177" i="9"/>
  <c r="AA177" i="9"/>
  <c r="Y178" i="9"/>
  <c r="Z178" i="9"/>
  <c r="AA178" i="9"/>
  <c r="Y179" i="9"/>
  <c r="Z179" i="9"/>
  <c r="AA179" i="9"/>
  <c r="Y180" i="9"/>
  <c r="Z180" i="9"/>
  <c r="AA180" i="9"/>
  <c r="Y181" i="9"/>
  <c r="Z181" i="9"/>
  <c r="AA181" i="9"/>
  <c r="Y182" i="9"/>
  <c r="Z182" i="9"/>
  <c r="AA182" i="9"/>
  <c r="Y183" i="9"/>
  <c r="Z183" i="9"/>
  <c r="AA183" i="9"/>
  <c r="Y184" i="9"/>
  <c r="Z184" i="9"/>
  <c r="AA184" i="9"/>
  <c r="Y185" i="9"/>
  <c r="Z185" i="9"/>
  <c r="AA185" i="9"/>
  <c r="Y186" i="9"/>
  <c r="Z186" i="9"/>
  <c r="AA186" i="9"/>
  <c r="Y187" i="9"/>
  <c r="Z187" i="9"/>
  <c r="AA187" i="9"/>
  <c r="Y188" i="9"/>
  <c r="Z188" i="9"/>
  <c r="AA188" i="9"/>
  <c r="Y189" i="9"/>
  <c r="Z189" i="9"/>
  <c r="AA189" i="9"/>
  <c r="Y190" i="9"/>
  <c r="Z190" i="9"/>
  <c r="AA190" i="9"/>
  <c r="Y191" i="9"/>
  <c r="Z191" i="9"/>
  <c r="AA191" i="9"/>
  <c r="Y192" i="9"/>
  <c r="Z192" i="9"/>
  <c r="AA192" i="9"/>
  <c r="Y193" i="9"/>
  <c r="Z193" i="9"/>
  <c r="AA193" i="9"/>
  <c r="Y194" i="9"/>
  <c r="Z194" i="9"/>
  <c r="AA194" i="9"/>
  <c r="Y195" i="9"/>
  <c r="Z195" i="9"/>
  <c r="AA195" i="9"/>
  <c r="Y196" i="9"/>
  <c r="Z196" i="9"/>
  <c r="AA196" i="9"/>
  <c r="Y197" i="9"/>
  <c r="Z197" i="9"/>
  <c r="AA197" i="9"/>
  <c r="Y198" i="9"/>
  <c r="Z198" i="9"/>
  <c r="AA198" i="9"/>
  <c r="Y199" i="9"/>
  <c r="Z199" i="9"/>
  <c r="AA199" i="9"/>
  <c r="Y200" i="9"/>
  <c r="Z200" i="9"/>
  <c r="AA200" i="9"/>
  <c r="Y201" i="9"/>
  <c r="Z201" i="9"/>
  <c r="AA201" i="9"/>
  <c r="Y202" i="9"/>
  <c r="Z202" i="9"/>
  <c r="AA202" i="9"/>
  <c r="Y203" i="9"/>
  <c r="Z203" i="9"/>
  <c r="AA203" i="9"/>
  <c r="Y204" i="9"/>
  <c r="Z204" i="9"/>
  <c r="AA204" i="9"/>
  <c r="Y205" i="9"/>
  <c r="Z205" i="9"/>
  <c r="AA205" i="9"/>
  <c r="Y206" i="9"/>
  <c r="Z206" i="9"/>
  <c r="AA206" i="9"/>
  <c r="Y207" i="9"/>
  <c r="Z207" i="9"/>
  <c r="AA207" i="9"/>
  <c r="Y208" i="9"/>
  <c r="Z208" i="9"/>
  <c r="AA208" i="9"/>
  <c r="Y209" i="9"/>
  <c r="Z209" i="9"/>
  <c r="AA209" i="9"/>
  <c r="Y210" i="9"/>
  <c r="Z210" i="9"/>
  <c r="AA210" i="9"/>
  <c r="Y211" i="9"/>
  <c r="Z211" i="9"/>
  <c r="AA211" i="9"/>
  <c r="Y212" i="9"/>
  <c r="Z212" i="9"/>
  <c r="AA212" i="9"/>
  <c r="Y213" i="9"/>
  <c r="Z213" i="9"/>
  <c r="AA213" i="9"/>
  <c r="Y214" i="9"/>
  <c r="Z214" i="9"/>
  <c r="AA214" i="9"/>
  <c r="Y215" i="9"/>
  <c r="Z215" i="9"/>
  <c r="AA215" i="9"/>
  <c r="Y216" i="9"/>
  <c r="Z216" i="9"/>
  <c r="AA216" i="9"/>
  <c r="Y217" i="9"/>
  <c r="Z217" i="9"/>
  <c r="AA217" i="9"/>
  <c r="Y218" i="9"/>
  <c r="Z218" i="9"/>
  <c r="AA218" i="9"/>
  <c r="Y219" i="9"/>
  <c r="Z219" i="9"/>
  <c r="AA219" i="9"/>
  <c r="Y220" i="9"/>
  <c r="Z220" i="9"/>
  <c r="AA220" i="9"/>
  <c r="Y221" i="9"/>
  <c r="Z221" i="9"/>
  <c r="AA221" i="9"/>
  <c r="Y222" i="9"/>
  <c r="Z222" i="9"/>
  <c r="AA222" i="9"/>
  <c r="Y223" i="9"/>
  <c r="Z223" i="9"/>
  <c r="AA223" i="9"/>
  <c r="Y224" i="9"/>
  <c r="Z224" i="9"/>
  <c r="AA224" i="9"/>
  <c r="Y225" i="9"/>
  <c r="Z225" i="9"/>
  <c r="AA225" i="9"/>
  <c r="Y226" i="9"/>
  <c r="Z226" i="9"/>
  <c r="AA226" i="9"/>
  <c r="Y227" i="9"/>
  <c r="Z227" i="9"/>
  <c r="AA227" i="9"/>
  <c r="Y228" i="9"/>
  <c r="Z228" i="9"/>
  <c r="AA228" i="9"/>
  <c r="Y229" i="9"/>
  <c r="Z229" i="9"/>
  <c r="AA229" i="9"/>
  <c r="Y230" i="9"/>
  <c r="Z230" i="9"/>
  <c r="AA230" i="9"/>
  <c r="Y231" i="9"/>
  <c r="Z231" i="9"/>
  <c r="AA231" i="9"/>
  <c r="Y232" i="9"/>
  <c r="Z232" i="9"/>
  <c r="AA232" i="9"/>
  <c r="Y233" i="9"/>
  <c r="Z233" i="9"/>
  <c r="AA233" i="9"/>
  <c r="Y234" i="9"/>
  <c r="Z234" i="9"/>
  <c r="AA234" i="9"/>
  <c r="Y235" i="9"/>
  <c r="Z235" i="9"/>
  <c r="AA235" i="9"/>
  <c r="Y236" i="9"/>
  <c r="Z236" i="9"/>
  <c r="AA236" i="9"/>
  <c r="Y237" i="9"/>
  <c r="Z237" i="9"/>
  <c r="AA237" i="9"/>
  <c r="Y238" i="9"/>
  <c r="Z238" i="9"/>
  <c r="AA238" i="9"/>
  <c r="Y239" i="9"/>
  <c r="Z239" i="9"/>
  <c r="AA239" i="9"/>
  <c r="Y240" i="9"/>
  <c r="Z240" i="9"/>
  <c r="AA240" i="9"/>
  <c r="Y241" i="9"/>
  <c r="Z241" i="9"/>
  <c r="AA241" i="9"/>
  <c r="Y242" i="9"/>
  <c r="Z242" i="9"/>
  <c r="AA242" i="9"/>
  <c r="Y243" i="9"/>
  <c r="Z243" i="9"/>
  <c r="AA243" i="9"/>
  <c r="Y244" i="9"/>
  <c r="Z244" i="9"/>
  <c r="AA244" i="9"/>
  <c r="Y245" i="9"/>
  <c r="Z245" i="9"/>
  <c r="AA245" i="9"/>
  <c r="Y246" i="9"/>
  <c r="Z246" i="9"/>
  <c r="AA246" i="9"/>
  <c r="Y247" i="9"/>
  <c r="Z247" i="9"/>
  <c r="AA247" i="9"/>
  <c r="Y248" i="9"/>
  <c r="Z248" i="9"/>
  <c r="AA248" i="9"/>
  <c r="Y249" i="9"/>
  <c r="Z249" i="9"/>
  <c r="AA249" i="9"/>
  <c r="Y250" i="9"/>
  <c r="Z250" i="9"/>
  <c r="AA250" i="9"/>
  <c r="Y251" i="9"/>
  <c r="Z251" i="9"/>
  <c r="AA251" i="9"/>
  <c r="Y252" i="9"/>
  <c r="Z252" i="9"/>
  <c r="AA252" i="9"/>
  <c r="Y253" i="9"/>
  <c r="Z253" i="9"/>
  <c r="AA253" i="9"/>
  <c r="Y254" i="9"/>
  <c r="Z254" i="9"/>
  <c r="AA254" i="9"/>
  <c r="Y255" i="9"/>
  <c r="Z255" i="9"/>
  <c r="AA255" i="9"/>
  <c r="Y256" i="9"/>
  <c r="Z256" i="9"/>
  <c r="AA256" i="9"/>
  <c r="Y257" i="9"/>
  <c r="Z257" i="9"/>
  <c r="AA257" i="9"/>
  <c r="Y258" i="9"/>
  <c r="Z258" i="9"/>
  <c r="AA258" i="9"/>
  <c r="Y259" i="9"/>
  <c r="Z259" i="9"/>
  <c r="AA259" i="9"/>
  <c r="Y260" i="9"/>
  <c r="Z260" i="9"/>
  <c r="AA260" i="9"/>
  <c r="Y261" i="9"/>
  <c r="Z261" i="9"/>
  <c r="AA261" i="9"/>
  <c r="Y262" i="9"/>
  <c r="Z262" i="9"/>
  <c r="AA262" i="9"/>
  <c r="Y263" i="9"/>
  <c r="Z263" i="9"/>
  <c r="AA263" i="9"/>
  <c r="Y264" i="9"/>
  <c r="Z264" i="9"/>
  <c r="AA264" i="9"/>
  <c r="Y265" i="9"/>
  <c r="Z265" i="9"/>
  <c r="AA265" i="9"/>
  <c r="Y266" i="9"/>
  <c r="Z266" i="9"/>
  <c r="AA266" i="9"/>
  <c r="Y267" i="9"/>
  <c r="Z267" i="9"/>
  <c r="AA267" i="9"/>
  <c r="Y268" i="9"/>
  <c r="Z268" i="9"/>
  <c r="AA268" i="9"/>
  <c r="Y269" i="9"/>
  <c r="Z269" i="9"/>
  <c r="AA269" i="9"/>
  <c r="Y270" i="9"/>
  <c r="Z270" i="9"/>
  <c r="AA270" i="9"/>
  <c r="Y271" i="9"/>
  <c r="Z271" i="9"/>
  <c r="AA271" i="9"/>
  <c r="Y272" i="9"/>
  <c r="Z272" i="9"/>
  <c r="AA272" i="9"/>
  <c r="Y273" i="9"/>
  <c r="Z273" i="9"/>
  <c r="AA273" i="9"/>
  <c r="Y274" i="9"/>
  <c r="Z274" i="9"/>
  <c r="AA274" i="9"/>
  <c r="Y275" i="9"/>
  <c r="Z275" i="9"/>
  <c r="AA275" i="9"/>
  <c r="Y276" i="9"/>
  <c r="Z276" i="9"/>
  <c r="AA276" i="9"/>
  <c r="Y277" i="9"/>
  <c r="Z277" i="9"/>
  <c r="AA277" i="9"/>
  <c r="Y278" i="9"/>
  <c r="Z278" i="9"/>
  <c r="AA278" i="9"/>
  <c r="Y279" i="9"/>
  <c r="Z279" i="9"/>
  <c r="AA279" i="9"/>
  <c r="Y280" i="9"/>
  <c r="Z280" i="9"/>
  <c r="AA280" i="9"/>
  <c r="Y281" i="9"/>
  <c r="Z281" i="9"/>
  <c r="AA281" i="9"/>
  <c r="Y282" i="9"/>
  <c r="Z282" i="9"/>
  <c r="AA282" i="9"/>
  <c r="Y283" i="9"/>
  <c r="Z283" i="9"/>
  <c r="AA283" i="9"/>
  <c r="Y284" i="9"/>
  <c r="Z284" i="9"/>
  <c r="AA284" i="9"/>
  <c r="Y285" i="9"/>
  <c r="Z285" i="9"/>
  <c r="AA285" i="9"/>
  <c r="Y286" i="9"/>
  <c r="Z286" i="9"/>
  <c r="AA286" i="9"/>
  <c r="Y287" i="9"/>
  <c r="Z287" i="9"/>
  <c r="AA287" i="9"/>
  <c r="Y288" i="9"/>
  <c r="Z288" i="9"/>
  <c r="AA288" i="9"/>
  <c r="Y289" i="9"/>
  <c r="Z289" i="9"/>
  <c r="AA289" i="9"/>
  <c r="Y290" i="9"/>
  <c r="Z290" i="9"/>
  <c r="AA290" i="9"/>
  <c r="Y291" i="9"/>
  <c r="Z291" i="9"/>
  <c r="AA291" i="9"/>
  <c r="Y292" i="9"/>
  <c r="Z292" i="9"/>
  <c r="AA292" i="9"/>
  <c r="Y293" i="9"/>
  <c r="Z293" i="9"/>
  <c r="AA293" i="9"/>
  <c r="Y294" i="9"/>
  <c r="Z294" i="9"/>
  <c r="AA294" i="9"/>
  <c r="Z295" i="9"/>
  <c r="AA295" i="9"/>
  <c r="Y296" i="9"/>
  <c r="Z296" i="9"/>
  <c r="AA296" i="9"/>
  <c r="Z297" i="9"/>
  <c r="AA297" i="9"/>
  <c r="Z298" i="9"/>
  <c r="AA298" i="9"/>
  <c r="Z299" i="9"/>
  <c r="AA299" i="9"/>
  <c r="Z300" i="9"/>
  <c r="AA300" i="9"/>
  <c r="Z301" i="9"/>
  <c r="AA301" i="9"/>
  <c r="Z302" i="9"/>
  <c r="AA302" i="9"/>
  <c r="Z303" i="9"/>
  <c r="AA303" i="9"/>
  <c r="Z304" i="9"/>
  <c r="AA304" i="9"/>
  <c r="Z305" i="9"/>
  <c r="AA305" i="9"/>
  <c r="Z306" i="9"/>
  <c r="AA306" i="9"/>
  <c r="Z307" i="9"/>
  <c r="AA307" i="9"/>
  <c r="Z308" i="9"/>
  <c r="AA308" i="9"/>
  <c r="Z309" i="9"/>
  <c r="AA309" i="9"/>
  <c r="Z310" i="9"/>
  <c r="AA310" i="9"/>
  <c r="Z311" i="9"/>
  <c r="AA311" i="9"/>
  <c r="Z312" i="9"/>
  <c r="AA312" i="9"/>
  <c r="Z313" i="9"/>
  <c r="AA313" i="9"/>
  <c r="Z314" i="9"/>
  <c r="AA314" i="9"/>
  <c r="Z315" i="9"/>
  <c r="AA315" i="9"/>
  <c r="Z316" i="9"/>
  <c r="AA316" i="9"/>
  <c r="Z317" i="9"/>
  <c r="AA317" i="9"/>
  <c r="Z318" i="9"/>
  <c r="AA318" i="9"/>
  <c r="Z319" i="9"/>
  <c r="AA319" i="9"/>
  <c r="Z320" i="9"/>
  <c r="AA320" i="9"/>
  <c r="Z321" i="9"/>
  <c r="AA321" i="9"/>
  <c r="Z322" i="9"/>
  <c r="AA322" i="9"/>
  <c r="Z323" i="9"/>
  <c r="AA323" i="9"/>
  <c r="Z324" i="9"/>
  <c r="AA324" i="9"/>
  <c r="Z325" i="9"/>
  <c r="AA325" i="9"/>
  <c r="Z326" i="9"/>
  <c r="AA326" i="9"/>
  <c r="Z327" i="9"/>
  <c r="AA327" i="9"/>
  <c r="Z328" i="9"/>
  <c r="AA328" i="9"/>
  <c r="Z329" i="9"/>
  <c r="AA329" i="9"/>
  <c r="Z330" i="9"/>
  <c r="AA330" i="9"/>
  <c r="Z331" i="9"/>
  <c r="AA331" i="9"/>
  <c r="Z332" i="9"/>
  <c r="AA332" i="9"/>
  <c r="Z333" i="9"/>
  <c r="AA333" i="9"/>
  <c r="Z334" i="9"/>
  <c r="AA334" i="9"/>
  <c r="Z335" i="9"/>
  <c r="AA335" i="9"/>
  <c r="Z336" i="9"/>
  <c r="AA336" i="9"/>
  <c r="Z337" i="9"/>
  <c r="AA337" i="9"/>
  <c r="Z338" i="9"/>
  <c r="AA338" i="9"/>
  <c r="Z339" i="9"/>
  <c r="AA339" i="9"/>
  <c r="Z340" i="9"/>
  <c r="AA340" i="9"/>
  <c r="Z341" i="9"/>
  <c r="AA341" i="9"/>
  <c r="Z342" i="9"/>
  <c r="AA342" i="9"/>
  <c r="Z343" i="9"/>
  <c r="AA343" i="9"/>
  <c r="Z344" i="9"/>
  <c r="AA344" i="9"/>
  <c r="Z345" i="9"/>
  <c r="AA345" i="9"/>
  <c r="Z346" i="9"/>
  <c r="AA346" i="9"/>
  <c r="Z347" i="9"/>
  <c r="AA347" i="9"/>
  <c r="Z348" i="9"/>
  <c r="AA348" i="9"/>
  <c r="Z349" i="9"/>
  <c r="AA349" i="9"/>
  <c r="Z350" i="9"/>
  <c r="AA350" i="9"/>
  <c r="Z351" i="9"/>
  <c r="AA351" i="9"/>
  <c r="Z352" i="9"/>
  <c r="AA352" i="9"/>
  <c r="Z353" i="9"/>
  <c r="AA353" i="9"/>
  <c r="Z354" i="9"/>
  <c r="AA354" i="9"/>
  <c r="Z355" i="9"/>
  <c r="AA355" i="9"/>
  <c r="Z356" i="9"/>
  <c r="AA356" i="9"/>
  <c r="Z357" i="9"/>
  <c r="AA357" i="9"/>
  <c r="Z358" i="9"/>
  <c r="AA358" i="9"/>
  <c r="Z359" i="9"/>
  <c r="AA359" i="9"/>
  <c r="Z360" i="9"/>
  <c r="AA360" i="9"/>
  <c r="Z361" i="9"/>
  <c r="AA361" i="9"/>
  <c r="Z362" i="9"/>
  <c r="AA362" i="9"/>
  <c r="Z363" i="9"/>
  <c r="AA363" i="9"/>
  <c r="Z364" i="9"/>
  <c r="AA364" i="9"/>
  <c r="Z365" i="9"/>
  <c r="AA365" i="9"/>
  <c r="Z366" i="9"/>
  <c r="AA366" i="9"/>
  <c r="Z367" i="9"/>
  <c r="AA367" i="9"/>
  <c r="Z368" i="9"/>
  <c r="AA368" i="9"/>
  <c r="Z369" i="9"/>
  <c r="AA369" i="9"/>
  <c r="Z370" i="9"/>
  <c r="AA370" i="9"/>
  <c r="Z371" i="9"/>
  <c r="AA371" i="9"/>
  <c r="Z372" i="9"/>
  <c r="AA372" i="9"/>
  <c r="Z373" i="9"/>
  <c r="AA373" i="9"/>
  <c r="Z374" i="9"/>
  <c r="AA374" i="9"/>
  <c r="Z375" i="9"/>
  <c r="AA375" i="9"/>
  <c r="Z376" i="9"/>
  <c r="AA376" i="9"/>
  <c r="Z377" i="9"/>
  <c r="AA377" i="9"/>
  <c r="Z378" i="9"/>
  <c r="AA378" i="9"/>
  <c r="Z379" i="9"/>
  <c r="AA379" i="9"/>
  <c r="Z380" i="9"/>
  <c r="AA380" i="9"/>
  <c r="Z381" i="9"/>
  <c r="AA381" i="9"/>
  <c r="Z382" i="9"/>
  <c r="AA382" i="9"/>
  <c r="Z383" i="9"/>
  <c r="AA383" i="9"/>
  <c r="Z384" i="9"/>
  <c r="AA384" i="9"/>
  <c r="Z385" i="9"/>
  <c r="AA385" i="9"/>
  <c r="Z386" i="9"/>
  <c r="AA386" i="9"/>
  <c r="Z387" i="9"/>
  <c r="AA387" i="9"/>
  <c r="Z388" i="9"/>
  <c r="AA388" i="9"/>
  <c r="Z389" i="9"/>
  <c r="AA389" i="9"/>
  <c r="Z390" i="9"/>
  <c r="AA390" i="9"/>
  <c r="Z391" i="9"/>
  <c r="AA391" i="9"/>
  <c r="Z392" i="9"/>
  <c r="AA392" i="9"/>
  <c r="Z393" i="9"/>
  <c r="AA393" i="9"/>
  <c r="Z394" i="9"/>
  <c r="AA394" i="9"/>
  <c r="Z395" i="9"/>
  <c r="AA395" i="9"/>
  <c r="Z396" i="9"/>
  <c r="AA396" i="9"/>
  <c r="Z397" i="9"/>
  <c r="AA397" i="9"/>
  <c r="Z398" i="9"/>
  <c r="AA398" i="9"/>
  <c r="Z399" i="9"/>
  <c r="AA399" i="9"/>
  <c r="Z400" i="9"/>
  <c r="AA400" i="9"/>
  <c r="Z401" i="9"/>
  <c r="AA401" i="9"/>
  <c r="Z402" i="9"/>
  <c r="AA402" i="9"/>
  <c r="Z403" i="9"/>
  <c r="AA403" i="9"/>
  <c r="Z404" i="9"/>
  <c r="AA404" i="9"/>
  <c r="Z405" i="9"/>
  <c r="AA405" i="9"/>
  <c r="Z406" i="9"/>
  <c r="AA406" i="9"/>
  <c r="Z407" i="9"/>
  <c r="AA407" i="9"/>
  <c r="Z408" i="9"/>
  <c r="AA408" i="9"/>
  <c r="Z409" i="9"/>
  <c r="AA409" i="9"/>
  <c r="Z410" i="9"/>
  <c r="AA410" i="9"/>
  <c r="Z411" i="9"/>
  <c r="AA411" i="9"/>
  <c r="Z412" i="9"/>
  <c r="AA412" i="9"/>
  <c r="Z413" i="9"/>
  <c r="AA413" i="9"/>
  <c r="Z414" i="9"/>
  <c r="AA414" i="9"/>
  <c r="Z415" i="9"/>
  <c r="AA415" i="9"/>
  <c r="Z416" i="9"/>
  <c r="AA416" i="9"/>
  <c r="Z417" i="9"/>
  <c r="AA417" i="9"/>
  <c r="Z418" i="9"/>
  <c r="AA418" i="9"/>
  <c r="Z419" i="9"/>
  <c r="AA419" i="9"/>
  <c r="Z420" i="9"/>
  <c r="AA420" i="9"/>
  <c r="Z421" i="9"/>
  <c r="AA421" i="9"/>
  <c r="Z422" i="9"/>
  <c r="AA422" i="9"/>
  <c r="Z423" i="9"/>
  <c r="AA423" i="9"/>
  <c r="Z424" i="9"/>
  <c r="AA424" i="9"/>
  <c r="Z425" i="9"/>
  <c r="AA425" i="9"/>
  <c r="Z426" i="9"/>
  <c r="AA426" i="9"/>
  <c r="Z427" i="9"/>
  <c r="AA427" i="9"/>
  <c r="Z428" i="9"/>
  <c r="AA428" i="9"/>
  <c r="Z429" i="9"/>
  <c r="AA429" i="9"/>
  <c r="Z430" i="9"/>
  <c r="AA430" i="9"/>
  <c r="Z431" i="9"/>
  <c r="AA431" i="9"/>
  <c r="Z432" i="9"/>
  <c r="AA432" i="9"/>
  <c r="Z433" i="9"/>
  <c r="AA433" i="9"/>
  <c r="Z434" i="9"/>
  <c r="AA434" i="9"/>
  <c r="Z435" i="9"/>
  <c r="AA435" i="9"/>
  <c r="Z436" i="9"/>
  <c r="AA436" i="9"/>
  <c r="Z437" i="9"/>
  <c r="AA437" i="9"/>
  <c r="Z438" i="9"/>
  <c r="AA438" i="9"/>
  <c r="Z439" i="9"/>
  <c r="AA439" i="9"/>
  <c r="Z440" i="9"/>
  <c r="AA440" i="9"/>
  <c r="Z441" i="9"/>
  <c r="AA441" i="9"/>
  <c r="Z442" i="9"/>
  <c r="AA442" i="9"/>
  <c r="Z443" i="9"/>
  <c r="AA443" i="9"/>
  <c r="Z444" i="9"/>
  <c r="AA444" i="9"/>
  <c r="Z445" i="9"/>
  <c r="AA445" i="9"/>
  <c r="Z446" i="9"/>
  <c r="AA446" i="9"/>
  <c r="Z447" i="9"/>
  <c r="AA447" i="9"/>
  <c r="Z448" i="9"/>
  <c r="AA448" i="9"/>
  <c r="Z449" i="9"/>
  <c r="AA449" i="9"/>
  <c r="Z450" i="9"/>
  <c r="AA450" i="9"/>
  <c r="Z451" i="9"/>
  <c r="AA451" i="9"/>
  <c r="Z452" i="9"/>
  <c r="AA452" i="9"/>
  <c r="Z453" i="9"/>
  <c r="AA453" i="9"/>
  <c r="Z454" i="9"/>
  <c r="AA454" i="9"/>
  <c r="Z455" i="9"/>
  <c r="AA455" i="9"/>
  <c r="Z456" i="9"/>
  <c r="AA456" i="9"/>
  <c r="Z457" i="9"/>
  <c r="AA457" i="9"/>
  <c r="Z458" i="9"/>
  <c r="AA458" i="9"/>
  <c r="Z459" i="9"/>
  <c r="AA459" i="9"/>
  <c r="Z460" i="9"/>
  <c r="AA460" i="9"/>
  <c r="Z461" i="9"/>
  <c r="AA461" i="9"/>
  <c r="Z462" i="9"/>
  <c r="AA462" i="9"/>
  <c r="Z463" i="9"/>
  <c r="AA463" i="9"/>
  <c r="Z464" i="9"/>
  <c r="AA464" i="9"/>
  <c r="Z465" i="9"/>
  <c r="AA465" i="9"/>
  <c r="Z466" i="9"/>
  <c r="AA466" i="9"/>
  <c r="Z467" i="9"/>
  <c r="AA467" i="9"/>
  <c r="Z468" i="9"/>
  <c r="AA468" i="9"/>
  <c r="Z469" i="9"/>
  <c r="AA469" i="9"/>
  <c r="Z470" i="9"/>
  <c r="AA470" i="9"/>
  <c r="Z471" i="9"/>
  <c r="AA471" i="9"/>
  <c r="Z472" i="9"/>
  <c r="AA472" i="9"/>
  <c r="Z473" i="9"/>
  <c r="AA473" i="9"/>
  <c r="Z474" i="9"/>
  <c r="AA474" i="9"/>
  <c r="Z475" i="9"/>
  <c r="AA475" i="9"/>
  <c r="Z476" i="9"/>
  <c r="AA476" i="9"/>
  <c r="Z477" i="9"/>
  <c r="AA477" i="9"/>
  <c r="Z478" i="9"/>
  <c r="AA478" i="9"/>
  <c r="Z479" i="9"/>
  <c r="AA479" i="9"/>
  <c r="Z480" i="9"/>
  <c r="AA480" i="9"/>
  <c r="Z481" i="9"/>
  <c r="AA481" i="9"/>
  <c r="Z482" i="9"/>
  <c r="AA482" i="9"/>
  <c r="Z483" i="9"/>
  <c r="AA483" i="9"/>
  <c r="Z484" i="9"/>
  <c r="AA484" i="9"/>
  <c r="Z485" i="9"/>
  <c r="AA485" i="9"/>
  <c r="Z486" i="9"/>
  <c r="AA486" i="9"/>
  <c r="Z487" i="9"/>
  <c r="AA487" i="9"/>
  <c r="Z488" i="9"/>
  <c r="AA488" i="9"/>
  <c r="Z489" i="9"/>
  <c r="AA489" i="9"/>
  <c r="Z490" i="9"/>
  <c r="AA490" i="9"/>
  <c r="Z491" i="9"/>
  <c r="AA491" i="9"/>
  <c r="Z492" i="9"/>
  <c r="AA492" i="9"/>
  <c r="Z493" i="9"/>
  <c r="AA493" i="9"/>
  <c r="Z494" i="9"/>
  <c r="AA494" i="9"/>
  <c r="Z495" i="9"/>
  <c r="AA495" i="9"/>
  <c r="Z496" i="9"/>
  <c r="AA496" i="9"/>
  <c r="Z497" i="9"/>
  <c r="AA497" i="9"/>
  <c r="Z498" i="9"/>
  <c r="AA498" i="9"/>
  <c r="Z499" i="9"/>
  <c r="AA499" i="9"/>
  <c r="Z500" i="9"/>
  <c r="AA500" i="9"/>
  <c r="Z501" i="9"/>
  <c r="AA501" i="9"/>
  <c r="Z502" i="9"/>
  <c r="AA502" i="9"/>
  <c r="Z503" i="9"/>
  <c r="AA503" i="9"/>
  <c r="Z504" i="9"/>
  <c r="AA504" i="9"/>
  <c r="Z505" i="9"/>
  <c r="AA505" i="9"/>
  <c r="Z506" i="9"/>
  <c r="AA506" i="9"/>
  <c r="Z507" i="9"/>
  <c r="AA507" i="9"/>
  <c r="Z508" i="9"/>
  <c r="AA508" i="9"/>
  <c r="Z509" i="9"/>
  <c r="AA509" i="9"/>
  <c r="Z510" i="9"/>
  <c r="AA510" i="9"/>
  <c r="Z511" i="9"/>
  <c r="AA511" i="9"/>
  <c r="Z512" i="9"/>
  <c r="AA512" i="9"/>
  <c r="Z513" i="9"/>
  <c r="AA513" i="9"/>
  <c r="Z514" i="9"/>
  <c r="AA514" i="9"/>
  <c r="Z515" i="9"/>
  <c r="AA515" i="9"/>
  <c r="Z516" i="9"/>
  <c r="AA516" i="9"/>
  <c r="Z517" i="9"/>
  <c r="AA517" i="9"/>
  <c r="Z518" i="9"/>
  <c r="AA518" i="9"/>
  <c r="Z519" i="9"/>
  <c r="AA519" i="9"/>
  <c r="Z520" i="9"/>
  <c r="AA520" i="9"/>
  <c r="Z521" i="9"/>
  <c r="AA521" i="9"/>
  <c r="Z522" i="9"/>
  <c r="AA522" i="9"/>
  <c r="Z523" i="9"/>
  <c r="AA523" i="9"/>
  <c r="Z524" i="9"/>
  <c r="AA524" i="9"/>
  <c r="Z525" i="9"/>
  <c r="AA525" i="9"/>
  <c r="Z526" i="9"/>
  <c r="AA526" i="9"/>
  <c r="Z527" i="9"/>
  <c r="AA527" i="9"/>
  <c r="Z528" i="9"/>
  <c r="AA528" i="9"/>
  <c r="Z529" i="9"/>
  <c r="AA529" i="9"/>
  <c r="Z530" i="9"/>
  <c r="AA530" i="9"/>
  <c r="Z531" i="9"/>
  <c r="AA531" i="9"/>
  <c r="Z532" i="9"/>
  <c r="AA532" i="9"/>
  <c r="Z533" i="9"/>
  <c r="AA533" i="9"/>
  <c r="Z534" i="9"/>
  <c r="AA534" i="9"/>
  <c r="Z535" i="9"/>
  <c r="AA535" i="9"/>
  <c r="Z536" i="9"/>
  <c r="AA536" i="9"/>
  <c r="Z537" i="9"/>
  <c r="AA537" i="9"/>
  <c r="Z538" i="9"/>
  <c r="AA538" i="9"/>
  <c r="Z539" i="9"/>
  <c r="AA539" i="9"/>
  <c r="Z540" i="9"/>
  <c r="AA540" i="9"/>
  <c r="Z541" i="9"/>
  <c r="AA541" i="9"/>
  <c r="Z542" i="9"/>
  <c r="AA542" i="9"/>
  <c r="Z543" i="9"/>
  <c r="AA543" i="9"/>
  <c r="Z544" i="9"/>
  <c r="AA544" i="9"/>
  <c r="Z545" i="9"/>
  <c r="AA545" i="9"/>
  <c r="Z546" i="9"/>
  <c r="AA546" i="9"/>
  <c r="Z547" i="9"/>
  <c r="AA547" i="9"/>
  <c r="Z548" i="9"/>
  <c r="AA548" i="9"/>
  <c r="Z549" i="9"/>
  <c r="AA549" i="9"/>
  <c r="Z550" i="9"/>
  <c r="AA550" i="9"/>
  <c r="Z551" i="9"/>
  <c r="AA551" i="9"/>
  <c r="Z552" i="9"/>
  <c r="AA552" i="9"/>
  <c r="Z553" i="9"/>
  <c r="AA553" i="9"/>
  <c r="Z554" i="9"/>
  <c r="AA554" i="9"/>
  <c r="Z555" i="9"/>
  <c r="AA555" i="9"/>
  <c r="Z556" i="9"/>
  <c r="AA556" i="9"/>
  <c r="Z557" i="9"/>
  <c r="AA557" i="9"/>
  <c r="Z558" i="9"/>
  <c r="AA558" i="9"/>
  <c r="Z559" i="9"/>
  <c r="AA559" i="9"/>
  <c r="Z560" i="9"/>
  <c r="AA560" i="9"/>
  <c r="Z561" i="9"/>
  <c r="AA561" i="9"/>
  <c r="Z562" i="9"/>
  <c r="AA562" i="9"/>
  <c r="Z563" i="9"/>
  <c r="AA563" i="9"/>
  <c r="Z564" i="9"/>
  <c r="AA564" i="9"/>
  <c r="Z565" i="9"/>
  <c r="AA565" i="9"/>
  <c r="Z566" i="9"/>
  <c r="AA566" i="9"/>
  <c r="Z567" i="9"/>
  <c r="AA567" i="9"/>
  <c r="Z568" i="9"/>
  <c r="AA568" i="9"/>
  <c r="Z569" i="9"/>
  <c r="AA569" i="9"/>
  <c r="Z570" i="9"/>
  <c r="AA570" i="9"/>
  <c r="Z571" i="9"/>
  <c r="AA571" i="9"/>
  <c r="Z572" i="9"/>
  <c r="AA572" i="9"/>
  <c r="Z573" i="9"/>
  <c r="AA573" i="9"/>
  <c r="Z574" i="9"/>
  <c r="AA574" i="9"/>
  <c r="Z575" i="9"/>
  <c r="AA575" i="9"/>
  <c r="Z576" i="9"/>
  <c r="AA576" i="9"/>
  <c r="Z577" i="9"/>
  <c r="AA577" i="9"/>
  <c r="Z578" i="9"/>
  <c r="AA578" i="9"/>
  <c r="Z579" i="9"/>
  <c r="AA579" i="9"/>
  <c r="Z580" i="9"/>
  <c r="AA580" i="9"/>
  <c r="Z581" i="9"/>
  <c r="AA581" i="9"/>
  <c r="Z582" i="9"/>
  <c r="AA582" i="9"/>
  <c r="Z583" i="9"/>
  <c r="AA583" i="9"/>
  <c r="Z584" i="9"/>
  <c r="AA584" i="9"/>
  <c r="Z585" i="9"/>
  <c r="AA585" i="9"/>
  <c r="Z586" i="9"/>
  <c r="AA586" i="9"/>
  <c r="Z587" i="9"/>
  <c r="AA587" i="9"/>
  <c r="Z588" i="9"/>
  <c r="AA588" i="9"/>
  <c r="Z589" i="9"/>
  <c r="AA589" i="9"/>
  <c r="Z590" i="9"/>
  <c r="AA590" i="9"/>
  <c r="Z591" i="9"/>
  <c r="AA591" i="9"/>
  <c r="Z592" i="9"/>
  <c r="AA592" i="9"/>
  <c r="Z593" i="9"/>
  <c r="AA593" i="9"/>
  <c r="Z594" i="9"/>
  <c r="AA594" i="9"/>
  <c r="Z595" i="9"/>
  <c r="AA595" i="9"/>
  <c r="Z596" i="9"/>
  <c r="AA596" i="9"/>
  <c r="Z597" i="9"/>
  <c r="AA597" i="9"/>
  <c r="Z598" i="9"/>
  <c r="AA598" i="9"/>
  <c r="Z599" i="9"/>
  <c r="AA599" i="9"/>
  <c r="Z600" i="9"/>
  <c r="AA600" i="9"/>
  <c r="Z601" i="9"/>
  <c r="AA601" i="9"/>
  <c r="Z602" i="9"/>
  <c r="AA602" i="9"/>
  <c r="Z603" i="9"/>
  <c r="AA603" i="9"/>
  <c r="Z604" i="9"/>
  <c r="AA604" i="9"/>
  <c r="Z605" i="9"/>
  <c r="AA605" i="9"/>
  <c r="Z606" i="9"/>
  <c r="AA606" i="9"/>
  <c r="Z607" i="9"/>
  <c r="AA607" i="9"/>
  <c r="Z608" i="9"/>
  <c r="AA608" i="9"/>
  <c r="Z609" i="9"/>
  <c r="AA609" i="9"/>
  <c r="Z610" i="9"/>
  <c r="AA610" i="9"/>
  <c r="Z611" i="9"/>
  <c r="AA611" i="9"/>
  <c r="Z612" i="9"/>
  <c r="AA612" i="9"/>
  <c r="Z613" i="9"/>
  <c r="AA613" i="9"/>
  <c r="Z614" i="9"/>
  <c r="AA614" i="9"/>
  <c r="G616" i="9"/>
  <c r="M616" i="9"/>
  <c r="P616" i="9"/>
  <c r="AA618" i="9"/>
  <c r="G3" i="1"/>
  <c r="G4" i="1"/>
  <c r="G5" i="1"/>
  <c r="B6" i="1"/>
  <c r="G7" i="1"/>
  <c r="D33" i="1"/>
  <c r="D34" i="1"/>
  <c r="D35" i="1"/>
  <c r="D36" i="1"/>
  <c r="D37" i="1"/>
  <c r="D38" i="1"/>
  <c r="D39" i="1"/>
  <c r="B41" i="1"/>
  <c r="C41" i="1"/>
  <c r="D41" i="1"/>
  <c r="Y2" i="10"/>
  <c r="Z2" i="10"/>
  <c r="Y3" i="10"/>
  <c r="Z3" i="10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3" i="10"/>
  <c r="Z33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G109" i="10"/>
  <c r="M109" i="10"/>
  <c r="P109" i="10"/>
  <c r="Z110" i="10"/>
</calcChain>
</file>

<file path=xl/comments1.xml><?xml version="1.0" encoding="utf-8"?>
<comments xmlns="http://schemas.openxmlformats.org/spreadsheetml/2006/main">
  <authors>
    <author>Cara Semperger</author>
  </authors>
  <commentList>
    <comment ref="I166" authorId="0" shapeId="0">
      <text>
        <r>
          <rPr>
            <b/>
            <sz val="10"/>
            <color indexed="81"/>
            <rFont val="Tahoma"/>
            <family val="2"/>
          </rPr>
          <t>I told them I would leave this here, they are less of a pain about delivery.</t>
        </r>
      </text>
    </comment>
  </commentList>
</comments>
</file>

<file path=xl/comments2.xml><?xml version="1.0" encoding="utf-8"?>
<comments xmlns="http://schemas.openxmlformats.org/spreadsheetml/2006/main">
  <authors>
    <author>Cara Semperger</author>
  </authors>
  <commentList>
    <comment ref="I165" authorId="0" shapeId="0">
      <text>
        <r>
          <rPr>
            <b/>
            <sz val="10"/>
            <color indexed="81"/>
            <rFont val="Tahoma"/>
            <family val="2"/>
          </rPr>
          <t>I told them I would leave this here, they are less of a pain about delivery.</t>
        </r>
      </text>
    </comment>
  </commentList>
</comments>
</file>

<file path=xl/comments3.xml><?xml version="1.0" encoding="utf-8"?>
<comments xmlns="http://schemas.openxmlformats.org/spreadsheetml/2006/main">
  <authors>
    <author>Cara Semperger</author>
  </authors>
  <commentList>
    <comment ref="I169" authorId="0" shapeId="0">
      <text>
        <r>
          <rPr>
            <b/>
            <sz val="10"/>
            <color indexed="81"/>
            <rFont val="Tahoma"/>
            <family val="2"/>
          </rPr>
          <t>I told them I would leave this here, they are less of a pain about delivery.</t>
        </r>
      </text>
    </comment>
  </commentList>
</comments>
</file>

<file path=xl/sharedStrings.xml><?xml version="1.0" encoding="utf-8"?>
<sst xmlns="http://schemas.openxmlformats.org/spreadsheetml/2006/main" count="32705" uniqueCount="2188">
  <si>
    <t>EPMI@SP15-ISO(T)SP15/SYLMAR-EPMI-ISO(T)SYLMAR/NOB-BPA(T)NOB/BE O#311916 F-EPMI-BCPUD(T)BPA(T)BE/SYS #10041 NF</t>
  </si>
  <si>
    <t>IPC@SYS-IPC(T)LGBP-OUT O#83466 DNF-IPC-SNPD(T)BPA(T)LAGRANDE/CHPD SYS O#96092 HNF</t>
  </si>
  <si>
    <t>CISO-BPA</t>
  </si>
  <si>
    <t>BCHYDRO-BCPS01-BCH(T)SYS/BCB #39080 F-BCPS01-PWX-BPA(T)BCB/NW HUB #10030 NF</t>
  </si>
  <si>
    <t>PACW-PACW(T)SYS/MALIN O#100105 F -PACW-EPMI-SMUD-TEMI-PWX-BPA(T)MALIN/JD O#333594 F- PWX-BPA(T)JD/PGE SYS O#10030HNF</t>
  </si>
  <si>
    <t>PACW-PACW(T)SYS/MALIN O#100105 F -PACW-EPMI-TEMI-PWX-BPA(T)MALIN/JD O#334841 F- PWX-BPA(T)JD/PGE SYS O#10030HNF</t>
  </si>
  <si>
    <t>SNPD-BPA(T)SNPD SYS/PGE SYS O#96092</t>
  </si>
  <si>
    <t>PSCO TAG # 21762</t>
  </si>
  <si>
    <t>BPA(T)BCB/SYS O#96092-HNF-SNPD</t>
  </si>
  <si>
    <t>PNM@PV-IPC-APS(T)PV/WW O#13295 F-WW/MED O#13295 F-LDWP(T)MEAD/SYL O#182 F-LDWP(T)SYL/MAL O#182-LDWP(T)SYL/MAL LDWP_CA_0024F-BPA(T)MAL/JD O#33384 F-SNPD(T)BPA(T)JD/SCL O#96092-IPC-DYPMI</t>
  </si>
  <si>
    <t>BENTON-BENTON(T)BPA(T)BENTON SYS/SYS O#10041 HNF-BCPUD</t>
  </si>
  <si>
    <t>RICHLAND-RICHLAND(T)BPA(T)RICHLAND/SYS O#10049 HNF-RICHLAND</t>
  </si>
  <si>
    <t>CISO-BPA-BPA(T)NW/HUB/SYS O#95363</t>
  </si>
  <si>
    <t>CISO-BPA(T)MID C/SYS O#95363-BPA</t>
  </si>
  <si>
    <t>DUKE TAG</t>
  </si>
  <si>
    <t>DUKE-CISO-BPA(T)BCB/BPA SYS O#95363-BPA</t>
  </si>
  <si>
    <t>WWP TAG</t>
  </si>
  <si>
    <t>EWEB@SYS-SNPD(T)BPA(T)SYS/JD O#96092 HNF-EWEB</t>
  </si>
  <si>
    <t>BPA(T)JD/MALIN O#96032 HNF-DUKE-EPEM-SCEM-MSCG-BPA-NEVI-WWP-PSPL-PSPL(T)MAL/JD O#??-BPA(T)JD/SYS O#??-PSPL</t>
  </si>
  <si>
    <t>TRANSMISSION CONTINGENT</t>
  </si>
  <si>
    <t>3</t>
  </si>
  <si>
    <t>BOM</t>
  </si>
  <si>
    <t>IPC TAGGED</t>
  </si>
  <si>
    <t>12/14/00-12/31/00</t>
  </si>
  <si>
    <t>478698.1</t>
  </si>
  <si>
    <t>485663.1</t>
  </si>
  <si>
    <t>12/28/00-12/29/00</t>
  </si>
  <si>
    <t>485668.1</t>
  </si>
  <si>
    <t>485637.1</t>
  </si>
  <si>
    <t>485676.1</t>
  </si>
  <si>
    <t>485793.1</t>
  </si>
  <si>
    <t>485684.1</t>
  </si>
  <si>
    <t>485659.1</t>
  </si>
  <si>
    <t>485619.1</t>
  </si>
  <si>
    <t>485660.1</t>
  </si>
  <si>
    <t>485795.1</t>
  </si>
  <si>
    <t>485794.1</t>
  </si>
  <si>
    <t>485797.1</t>
  </si>
  <si>
    <t>485796.1</t>
  </si>
  <si>
    <t>IPC TAG</t>
  </si>
  <si>
    <t>GLENDALE@AIRWAY-GLNDL(T)AIRWAY/SYLMAR GF-GLNDL(T)SYLMAR/NOB GF-GLNDL-CORAL-BPA(T)NOB/BE #329194 F-BPA(T)BE/PGE SYS #316866 NF</t>
  </si>
  <si>
    <t>472632.1</t>
  </si>
  <si>
    <t>TLMK IS HLH/LLH ON HOLIDAYS, ADDITIONAL 2MW NEEDS TO BE SUPPLIED ON 12/25.</t>
  </si>
  <si>
    <t>472633.1</t>
  </si>
  <si>
    <t>473223.1</t>
  </si>
  <si>
    <t>12/6/2000-12/31/2000</t>
  </si>
  <si>
    <t>472680.1</t>
  </si>
  <si>
    <t>473241.1</t>
  </si>
  <si>
    <t>AEP</t>
  </si>
  <si>
    <t>CISO</t>
  </si>
  <si>
    <t>PGE@MIDC</t>
  </si>
  <si>
    <t>1-5,24</t>
  </si>
  <si>
    <t>6,23</t>
  </si>
  <si>
    <t xml:space="preserve"> TO BE RESUPPLIED REAL TIME BY POWEREX</t>
  </si>
  <si>
    <t>The tag was not withdrawn because of how late the cut was</t>
  </si>
  <si>
    <t>Possibly going to be cut, see 12/28</t>
  </si>
  <si>
    <t>474315.1</t>
  </si>
  <si>
    <t>12/7/2000-12/31/2000</t>
  </si>
  <si>
    <t>PGE@BOARDMAN-PGE(T)BOARDMAN/SLATT GF-PGE-SDGE-PWX-BPA(T)SLATT/SYS #10030 NF</t>
  </si>
  <si>
    <r>
      <t>BPA C#</t>
    </r>
    <r>
      <rPr>
        <b/>
        <sz val="8"/>
        <color indexed="10"/>
        <rFont val="Arial"/>
        <family val="2"/>
      </rPr>
      <t>21937</t>
    </r>
    <r>
      <rPr>
        <sz val="8"/>
        <rFont val="Arial"/>
        <family val="2"/>
      </rPr>
      <t xml:space="preserve"> NWD</t>
    </r>
  </si>
  <si>
    <t>423844.17</t>
  </si>
  <si>
    <t>12/23/00-12/23/00</t>
  </si>
  <si>
    <t>433301.18</t>
  </si>
  <si>
    <t>424796.17</t>
  </si>
  <si>
    <t>423844.18</t>
  </si>
  <si>
    <t>424799.18</t>
  </si>
  <si>
    <t>433301.19</t>
  </si>
  <si>
    <t>424796.18</t>
  </si>
  <si>
    <t>13</t>
  </si>
  <si>
    <t>486032.1</t>
  </si>
  <si>
    <t>12/30/00-12/30/00</t>
  </si>
  <si>
    <t>486060.1</t>
  </si>
  <si>
    <t>486121.1</t>
  </si>
  <si>
    <t>486041.1</t>
  </si>
  <si>
    <t>486119.1</t>
  </si>
  <si>
    <t>486123.1</t>
  </si>
  <si>
    <t>486118.1</t>
  </si>
  <si>
    <t>486120.1</t>
  </si>
  <si>
    <t>486122.1</t>
  </si>
  <si>
    <t>486125.1</t>
  </si>
  <si>
    <t>486063.1</t>
  </si>
  <si>
    <t>486127.1</t>
  </si>
  <si>
    <t>486128.1</t>
  </si>
  <si>
    <t>486129.1</t>
  </si>
  <si>
    <t>486130.1</t>
  </si>
  <si>
    <t>486131.1</t>
  </si>
  <si>
    <t>12/31/00-12/31/00</t>
  </si>
  <si>
    <t>486051.1</t>
  </si>
  <si>
    <t>486055.1</t>
  </si>
  <si>
    <t>486124.1</t>
  </si>
  <si>
    <t>12/8/2000-12/31/2000</t>
  </si>
  <si>
    <t>475385.1</t>
  </si>
  <si>
    <t>475379.1</t>
  </si>
  <si>
    <t>475380.1</t>
  </si>
  <si>
    <t>475378.1</t>
  </si>
  <si>
    <t>13744</t>
  </si>
  <si>
    <t>NA</t>
  </si>
  <si>
    <t>AEP-SCEM-MSCAPGP</t>
  </si>
  <si>
    <t>BCHYDRO-BCPS01-BCH(T)SYS/BCB #39080 F-BCPS01-PWX-BPA(T)BCB/SYS #10030 NF</t>
  </si>
  <si>
    <t>PPLM@SYS (MPC CA)-MPC(T)SYS/HOT SPRINGS #340227 HNF-PPLM-PWX-BPA(T)HOT SPRINGS/EWEB SYS #10030 NF</t>
  </si>
  <si>
    <t>PPLM@SYS(MPC CA)-MPC(T)SYS/HOT SPRINGS #340227 HNF-PPLM</t>
  </si>
  <si>
    <t>PPLM@SYS(MPC CA)-MPC(T)SYS/HOT SPRINGS #340227 HNF-PPLM-PWX-BPA(T)HOT SPRINGS/SYS #10030 NF</t>
  </si>
  <si>
    <t>GHPUD</t>
  </si>
  <si>
    <t>EPMI@SP15-ISO(T)SP15/SYLMAR-EPMI-ISO(T)SYLMAR/NOB-BPA(T)NOB/BE #318958 F-EPMI-GHPUD-BPA(T)BE/SYS #96083 NF</t>
  </si>
  <si>
    <t>BCPD-BPA(T)HOT SPRINGS/SYS #10041 NF-BCPD-EWEB@SYS</t>
  </si>
  <si>
    <t>COB HLH</t>
  </si>
  <si>
    <t>483473.2</t>
  </si>
  <si>
    <t>PGE-PGE(T)SYS/JD-PGE-E</t>
  </si>
  <si>
    <t>PGE(T)JD/Malin</t>
  </si>
  <si>
    <t>BPA(T)MALIN/JD O#334841 F-BPA(T) O#10030 JD/BCB-PWX-BCH@BCB</t>
  </si>
  <si>
    <t>74885.2</t>
  </si>
  <si>
    <t>PGE(T)JD/CPT JACK</t>
  </si>
  <si>
    <t>MID</t>
  </si>
  <si>
    <r>
      <t>PGEU_PGE_MID2</t>
    </r>
    <r>
      <rPr>
        <sz val="8"/>
        <color indexed="8"/>
        <rFont val="Arial"/>
        <family val="2"/>
      </rPr>
      <t xml:space="preserve">  MID(T) CPT JACK/TRACEY MID(T) TRACEY/WESTLEY-MID@WESTLEY</t>
    </r>
  </si>
  <si>
    <t>3689.1</t>
  </si>
  <si>
    <t>464324.1</t>
  </si>
  <si>
    <t>IPC@NP 15-ISO(T) NP 15/MALIN O#IPC_CISO_004</t>
  </si>
  <si>
    <t>SPP</t>
  </si>
  <si>
    <t>PAC(T) MALIN 5/MALIN 2(NF)O#133421-SPP-TEM-BPA(T) MALIN 2/HILLTOP O#-316742(F)-TEM-SPP@HILLTOP</t>
  </si>
  <si>
    <t>420631.1</t>
  </si>
  <si>
    <t>468172.1</t>
  </si>
  <si>
    <t>454088.1</t>
  </si>
  <si>
    <t>IPC@NP 15-ISO(T) NP 15/MALIN O#IPC_CISO_004-IPC</t>
  </si>
  <si>
    <t>SRP-SCEM-BPA(T) MALIN/JD O# 334841BPA(T) JD/PAC O#10030 NF-PWX-PAC@SYS</t>
  </si>
  <si>
    <t>468053.1</t>
  </si>
  <si>
    <t>454041.1</t>
  </si>
  <si>
    <t>PAC-PAC(T) SYS/MALIN O#100105-CDWR</t>
  </si>
  <si>
    <t>TEMI-PWX-ISO(T) MALIN/NP 15-O#OOM-CISO@NP 15</t>
  </si>
  <si>
    <t>468400.1</t>
  </si>
  <si>
    <t>453846.1</t>
  </si>
  <si>
    <t>SNCL</t>
  </si>
  <si>
    <t>PAC-CDWR-SEMP</t>
  </si>
  <si>
    <t>454214.1</t>
  </si>
  <si>
    <t>470496.1</t>
  </si>
  <si>
    <t>12/4/00-12/31/00</t>
  </si>
  <si>
    <t>BPA C#10120-MSR</t>
  </si>
  <si>
    <t>SMUD</t>
  </si>
  <si>
    <t>EDISON-APC-PWX-BPA(T) SYS/WWP SYS O# 10030(NF)-PWX-AEP-SEMP-WWP@SYS</t>
  </si>
  <si>
    <t>298317.1</t>
  </si>
  <si>
    <t>464244.1</t>
  </si>
  <si>
    <t xml:space="preserve">PAC </t>
  </si>
  <si>
    <t>APC-PWX-PAC</t>
  </si>
  <si>
    <t>464181.1</t>
  </si>
  <si>
    <t>PAC-PAC(T) SYS/MALIN O#100105</t>
  </si>
  <si>
    <t>TEMI-PWX-BPA(T) MALIN/JD O#333594 F-BPA(T) JD/PGE SYSO#10030-PWX-EPMI-CPS-PGE@SYS</t>
  </si>
  <si>
    <t>282405.1</t>
  </si>
  <si>
    <t>PAC</t>
  </si>
  <si>
    <t>448078.1</t>
  </si>
  <si>
    <t>PWX-BPA(T) MALIN/JD O#334841 F-BPA(T) JD/PGE SYSO#10030-PWX-EPMI-CAEG-PGE@SYS</t>
  </si>
  <si>
    <t>444226.1</t>
  </si>
  <si>
    <t>PWX-BPA(T) MALIN/JD O#334841 F-BPA(T) JD/PAC SYSO#10030-PWX-PAC@SYS</t>
  </si>
  <si>
    <t>444247.1</t>
  </si>
  <si>
    <t xml:space="preserve">TEM </t>
  </si>
  <si>
    <t>BPA(T) MALIN/JD O#334742(F)-BPA(T)  JD/SCL O#316742(HNF)-TEM-EPEM-SCL@SYS</t>
  </si>
  <si>
    <t>12/11/00-12/31/00</t>
  </si>
  <si>
    <t>476464.1</t>
  </si>
  <si>
    <t>SCEM-PWX-BPA(T) 334841-MALIN/JD BPA(T) JD/WWP SYS O#10030--PWX-PSPL-DUKE-WWP@SYS</t>
  </si>
  <si>
    <t>12/7/00-12/31/00</t>
  </si>
  <si>
    <t>475585.1</t>
  </si>
  <si>
    <t>COB LLH</t>
  </si>
  <si>
    <t>483473.1</t>
  </si>
  <si>
    <t>PWX (OPTION)</t>
  </si>
  <si>
    <t>BPA(T) 334841-MALIN/JD BPA(T) JD/BCB O#10030-PWX-BCH@SYS</t>
  </si>
  <si>
    <t>BPA(T) 333594-MALIN/JD BPA(T) JD/SCL SYS O#10030-PWX-IPC-SCL@SYS</t>
  </si>
  <si>
    <t>353911.1</t>
  </si>
  <si>
    <t>PSC</t>
  </si>
  <si>
    <t>SCL-PSC</t>
  </si>
  <si>
    <t>341222.1</t>
  </si>
  <si>
    <t>PAC-PAC(T) SYS/MALIN O#100105-WAPA-AEP</t>
  </si>
  <si>
    <t>ISO(T) MALIN/NP 15 CISO@NP 15 GID#OOM</t>
  </si>
  <si>
    <t>153992.1</t>
  </si>
  <si>
    <t>BPA C#23547-MIECO-AEP-EPMI-SNPD-BPA(T) BPA SYS/WWP SYS O#96092 NF</t>
  </si>
  <si>
    <t>BPA C#22611-DYPMI-MIECO-DUKE-EPMI-SNPD-BPA(T) BPA SYS/WWP SYS-O#96092 NF</t>
  </si>
  <si>
    <t>121746.1</t>
  </si>
  <si>
    <t>BPA C#10219-NEVI-WWP-EPMI-SNPD-BPA(T) BPA SYS/WWP SYS O#96092 NF</t>
  </si>
  <si>
    <t>COB S/N</t>
  </si>
  <si>
    <t xml:space="preserve"> MID@ WESTLEY -(ISO CA) MID(T)WESTLEY/TRACEY O#GF-MID(T) TRACEY/CJ O# (COTP_SCL_MID2)</t>
  </si>
  <si>
    <t>PGE-PGE(T) CJ/JD-PGE(T) JD/PGE SYS-PGE@SYS</t>
  </si>
  <si>
    <t>483206.1</t>
  </si>
  <si>
    <t>COB SHAPED</t>
  </si>
  <si>
    <t>146517.1</t>
  </si>
  <si>
    <t>PGE(T)JD/MALIN</t>
  </si>
  <si>
    <t>4</t>
  </si>
  <si>
    <t>5</t>
  </si>
  <si>
    <t>6</t>
  </si>
  <si>
    <t>7</t>
  </si>
  <si>
    <t>8</t>
  </si>
  <si>
    <t>9</t>
  </si>
  <si>
    <t>IPC@SYS-IPC(T)LGBP OUT #83633 DNF-IPC-BPA(T)LAG/SYS #96108 NF</t>
  </si>
  <si>
    <t>IPC@SYS-IPC(T)LGBP OUT #83633 DNF-IPC-BCPD-BPA(T)LAG/SYS #10041 NF-BCPD</t>
  </si>
  <si>
    <t>PACW-PACW(T)SYS/MALIN #100105 F-PACW-EPMI-SMUD-TEMI-PWX-BPA(T)MALIN/JD #334841 F-PWX-BPA(T)JD/PGE SYS #10030HNF</t>
  </si>
  <si>
    <t>IPC@NP15-ISO(T)NP15/MALIN-IPC-EPMI-TEMI-PWX-BPA(T)MALIN/JD #334841 F-PWX-BPA(T)JD/PGE SYS #10030HNF</t>
  </si>
  <si>
    <t>ANAH@SJ-PNM(T)SJ/FC345 GF-IPC-ANAH(T)FC345/ELD-ANAH(T)ELD/MEAD-LA(T)MD230/SYL #182-LA(T)SYL/MLN #182-LA(T)SYL/MLN #LDWPCA0024-IPC-BPA(T)MLN/JD #333842 F-IPC-BCPD-BPA(T)JD/SYS #10041 NF-BCPD-IPC-MORGAN</t>
  </si>
  <si>
    <t>TEMU@CENTRALIA-IPC-BPA(T)CENT/SCL SYS #96108 NF-IPC</t>
  </si>
  <si>
    <t>13575</t>
  </si>
  <si>
    <t>TEP@PV-RESI-IPC-APS(T)PV/WW #13295F-APS(T)WW/MD230 #13295F-LA(T)MD230/SYL #182-LA(T)SYL/MLN #182-LA(T)SYL/MLN #LDWPCA0024-BPA(T)MLN/JD #333842NF-IPC-BCPD-BPA(T)JD/SYS#10041NF-BCPD-IPC-DYPMI</t>
  </si>
  <si>
    <t>IPC #PV1227J</t>
  </si>
  <si>
    <t>IPC #SJ1227A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</si>
  <si>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</si>
  <si>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</si>
  <si>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</si>
  <si>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</si>
  <si>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</si>
  <si>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</si>
  <si>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</si>
  <si>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</si>
  <si>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</si>
  <si>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13586</t>
  </si>
  <si>
    <t>13587</t>
  </si>
  <si>
    <t>13588</t>
  </si>
  <si>
    <t>13589</t>
  </si>
  <si>
    <t>13590</t>
  </si>
  <si>
    <t>13591</t>
  </si>
  <si>
    <t>ANAH@SJ-PNM(T)SJ/FC345 GF-IPC-ANAH(T)FC345/ELD-ANAH(T)ELD/MD230-LA(T)MD230/SYL #182F-LA(T)SYL/MLN #182F-LA(T)SYL/MLN #LDWPCA0024-IPC-BPA(T)MLN/JD #333842F-IPC-IDFP01-BPA(T)JD/SYS #96105NF-IDFP01-IPC-MORGAN</t>
  </si>
  <si>
    <t>PWX@NP15-TID-TID(T)TRACY/WESLEY/TRACY-TID(T)TRACEY/CJ-PWX-BPA(T)CJ/JD #333594 F-BPA(T)JD/SYS #10030 NF-PWX-IPC-EPEM</t>
  </si>
  <si>
    <t>AEP TAG</t>
  </si>
  <si>
    <t>12/1/2000-12/31/2000</t>
  </si>
  <si>
    <t>464028.1</t>
  </si>
  <si>
    <t>464084.1</t>
  </si>
  <si>
    <t>464085.1</t>
  </si>
  <si>
    <t>463737.1</t>
  </si>
  <si>
    <t>463899.1</t>
  </si>
  <si>
    <t>463856.1</t>
  </si>
  <si>
    <t>464180.1</t>
  </si>
  <si>
    <t>464051.1</t>
  </si>
  <si>
    <t>464077.1</t>
  </si>
  <si>
    <t>464179.1</t>
  </si>
  <si>
    <t>463788.1</t>
  </si>
  <si>
    <t>PSPL-DETM-WWP</t>
  </si>
  <si>
    <t>CONOCO REF</t>
  </si>
  <si>
    <t>BPA@BUSBAR C#10354</t>
  </si>
  <si>
    <t>HOT SPRINGS</t>
  </si>
  <si>
    <t>EMERALD PEOPLE'S</t>
  </si>
  <si>
    <t>MID C HLH</t>
  </si>
  <si>
    <t>-E-</t>
  </si>
  <si>
    <t>MID C LLH</t>
  </si>
  <si>
    <t>PGE SYSTEM HLH</t>
  </si>
  <si>
    <t>PGE SYSTEM LLH</t>
  </si>
  <si>
    <t>TAC SYSTEM HLH</t>
  </si>
  <si>
    <t>TAC SYSTEM LLH</t>
  </si>
  <si>
    <t>MONTANA DAILY HLH</t>
  </si>
  <si>
    <t>MONTANA DAILY LLH</t>
  </si>
  <si>
    <t>BPA BUSBAR HLH</t>
  </si>
  <si>
    <t>BPA BUSBAR LLH</t>
  </si>
  <si>
    <t>NW DELIVERED</t>
  </si>
  <si>
    <t>HLH</t>
  </si>
  <si>
    <t>LLH</t>
  </si>
  <si>
    <t>MONT SYSTEM HLH</t>
  </si>
  <si>
    <t>MONT SYSTEM LLH</t>
  </si>
  <si>
    <t>MID C MONTHLY HLH</t>
  </si>
  <si>
    <t>MID C MONTHLY LLH</t>
  </si>
  <si>
    <t>S DEAL#</t>
  </si>
  <si>
    <t>S PRICE</t>
  </si>
  <si>
    <t>S CONT TERM</t>
  </si>
  <si>
    <t>SCHD HRS</t>
  </si>
  <si>
    <t>TZ</t>
  </si>
  <si>
    <t># HRS</t>
  </si>
  <si>
    <t>MWS</t>
  </si>
  <si>
    <t>VAR?</t>
  </si>
  <si>
    <t>UPSTREAM PATH</t>
  </si>
  <si>
    <t>X</t>
  </si>
  <si>
    <t>SUPPLY</t>
  </si>
  <si>
    <t>MARKET</t>
  </si>
  <si>
    <t>DOWNSTREAM PATH</t>
  </si>
  <si>
    <t>M CONT TERM</t>
  </si>
  <si>
    <t>M PRICE</t>
  </si>
  <si>
    <t>OASIS/ISO</t>
  </si>
  <si>
    <t>M DEAL#</t>
  </si>
  <si>
    <t>BORD 1</t>
  </si>
  <si>
    <t>BORD 2</t>
  </si>
  <si>
    <t>SCHED TERM</t>
  </si>
  <si>
    <t>PHY?</t>
  </si>
  <si>
    <t>TRAN1</t>
  </si>
  <si>
    <t>TRAN2</t>
  </si>
  <si>
    <t>TRAN3</t>
  </si>
  <si>
    <t>EXPORTED DATE</t>
  </si>
  <si>
    <t>S STRIP ID</t>
  </si>
  <si>
    <t>M STRIP ID</t>
  </si>
  <si>
    <t>S $</t>
  </si>
  <si>
    <t>M $</t>
  </si>
  <si>
    <t>TAG/ISO</t>
  </si>
  <si>
    <t>M DEAL</t>
  </si>
  <si>
    <t>GLOBAL ID</t>
  </si>
  <si>
    <t>COMMENT</t>
  </si>
  <si>
    <t xml:space="preserve">TRAN1 </t>
  </si>
  <si>
    <t>TRAN4</t>
  </si>
  <si>
    <t>TRAN5</t>
  </si>
  <si>
    <t>TRAN6</t>
  </si>
  <si>
    <t>TRAN7</t>
  </si>
  <si>
    <t>TRAN8</t>
  </si>
  <si>
    <t>7-22</t>
  </si>
  <si>
    <t>PST</t>
  </si>
  <si>
    <t>TILLAMOOPE</t>
  </si>
  <si>
    <t>10/30/00-3/31/01</t>
  </si>
  <si>
    <t>329563.1</t>
  </si>
  <si>
    <t>BPA Busbar</t>
  </si>
  <si>
    <t>271233.1</t>
  </si>
  <si>
    <t>10/30/00-12/31/00</t>
  </si>
  <si>
    <t>AMERELECPO</t>
  </si>
  <si>
    <t>311262.1</t>
  </si>
  <si>
    <t>MID COLUMBIA</t>
  </si>
  <si>
    <t>277570.1</t>
  </si>
  <si>
    <t>341500.1</t>
  </si>
  <si>
    <t>352794.1</t>
  </si>
  <si>
    <t>350073.1</t>
  </si>
  <si>
    <t>353371.1</t>
  </si>
  <si>
    <t>350488.1</t>
  </si>
  <si>
    <t>399285.1</t>
  </si>
  <si>
    <t>401619.1</t>
  </si>
  <si>
    <t>420837.1</t>
  </si>
  <si>
    <t>12/1/00-12/31/00</t>
  </si>
  <si>
    <t>429680.1</t>
  </si>
  <si>
    <t>431434.1</t>
  </si>
  <si>
    <t>432830.1</t>
  </si>
  <si>
    <t>440432.1</t>
  </si>
  <si>
    <t>433074.1</t>
  </si>
  <si>
    <t>442183.1</t>
  </si>
  <si>
    <t>459662.1</t>
  </si>
  <si>
    <t>402199.1</t>
  </si>
  <si>
    <t>443021.1</t>
  </si>
  <si>
    <t>459225.1</t>
  </si>
  <si>
    <t>459246.1</t>
  </si>
  <si>
    <t>461118.1</t>
  </si>
  <si>
    <t>351911.1</t>
  </si>
  <si>
    <t>395198.1</t>
  </si>
  <si>
    <t>76827.1</t>
  </si>
  <si>
    <t>AQUILACORP</t>
  </si>
  <si>
    <t>66759.1</t>
  </si>
  <si>
    <t>396890.1</t>
  </si>
  <si>
    <t>417087.1</t>
  </si>
  <si>
    <t>399912.1</t>
  </si>
  <si>
    <t>388831.1</t>
  </si>
  <si>
    <t>409576.1</t>
  </si>
  <si>
    <t>390341.1</t>
  </si>
  <si>
    <t>421139.1</t>
  </si>
  <si>
    <t>394368.1</t>
  </si>
  <si>
    <t>421627.1</t>
  </si>
  <si>
    <t>416184.1</t>
  </si>
  <si>
    <t>426284.1</t>
  </si>
  <si>
    <t>417073.1</t>
  </si>
  <si>
    <t>427602.1</t>
  </si>
  <si>
    <t>417104.1</t>
  </si>
  <si>
    <t>429534.1</t>
  </si>
  <si>
    <t>417124.1</t>
  </si>
  <si>
    <t>429695.1</t>
  </si>
  <si>
    <t>423429.1</t>
  </si>
  <si>
    <t>429697.1</t>
  </si>
  <si>
    <t>425310.1</t>
  </si>
  <si>
    <t>429699.1</t>
  </si>
  <si>
    <t>426324.1</t>
  </si>
  <si>
    <t>429701.1</t>
  </si>
  <si>
    <t>429635.1</t>
  </si>
  <si>
    <t>429703.1</t>
  </si>
  <si>
    <t>429665.1</t>
  </si>
  <si>
    <t>429705.1</t>
  </si>
  <si>
    <t>429689.1</t>
  </si>
  <si>
    <t>429707.1</t>
  </si>
  <si>
    <t>429694.1</t>
  </si>
  <si>
    <t>429709.1</t>
  </si>
  <si>
    <t>429696.1</t>
  </si>
  <si>
    <t>429711.1</t>
  </si>
  <si>
    <t>429698.1</t>
  </si>
  <si>
    <t>429713.1</t>
  </si>
  <si>
    <t>429700.1</t>
  </si>
  <si>
    <t>429715.1</t>
  </si>
  <si>
    <t>429702.1</t>
  </si>
  <si>
    <t>429717.1</t>
  </si>
  <si>
    <t>429704.1</t>
  </si>
  <si>
    <t>429719.1</t>
  </si>
  <si>
    <t>429706.1</t>
  </si>
  <si>
    <t>429721.1</t>
  </si>
  <si>
    <t>429708.1</t>
  </si>
  <si>
    <t>429723.1</t>
  </si>
  <si>
    <t>429710.1</t>
  </si>
  <si>
    <t>429725.1</t>
  </si>
  <si>
    <t>429712.1</t>
  </si>
  <si>
    <t>429727.1</t>
  </si>
  <si>
    <t>429714.1</t>
  </si>
  <si>
    <t>429729.1</t>
  </si>
  <si>
    <t>485545.1</t>
  </si>
  <si>
    <t>12/28/2000-12/31/2000</t>
  </si>
  <si>
    <t>485546.1</t>
  </si>
  <si>
    <t>429716.1</t>
  </si>
  <si>
    <t>429731.1</t>
  </si>
  <si>
    <t>429718.1</t>
  </si>
  <si>
    <t>429738.1</t>
  </si>
  <si>
    <t>429720.1</t>
  </si>
  <si>
    <t>429741.1</t>
  </si>
  <si>
    <t>429722.1</t>
  </si>
  <si>
    <t>429747.1</t>
  </si>
  <si>
    <t>429724.1</t>
  </si>
  <si>
    <t>429749.1</t>
  </si>
  <si>
    <t>429726.1</t>
  </si>
  <si>
    <t>429751.1</t>
  </si>
  <si>
    <t>429728.1</t>
  </si>
  <si>
    <t>429753.1</t>
  </si>
  <si>
    <t>429730.1</t>
  </si>
  <si>
    <t>429756.1</t>
  </si>
  <si>
    <t>429734.1</t>
  </si>
  <si>
    <t>429758.1</t>
  </si>
  <si>
    <t>429740.1</t>
  </si>
  <si>
    <t>429760.1</t>
  </si>
  <si>
    <t>429746.1</t>
  </si>
  <si>
    <t>429762.1</t>
  </si>
  <si>
    <t>429748.1</t>
  </si>
  <si>
    <t>429764.1</t>
  </si>
  <si>
    <t>AQUILA</t>
  </si>
  <si>
    <t>EDISON</t>
  </si>
  <si>
    <t>GHPUD(T)</t>
  </si>
  <si>
    <t>CPS-EMMT-AEP-SCL</t>
  </si>
  <si>
    <t>PACW-PNGC-PWX-APC</t>
  </si>
  <si>
    <t>PACW-BLACKHILLS</t>
  </si>
  <si>
    <t>BP TAG</t>
  </si>
  <si>
    <t>REDDING@NP15-CISO(T)NP15/CJ GID# COTP_SCL_RDNG1-REDDING-PWX-BPA(T)CJ/JD #333594F-BPA(T)JD/SYS #10030 NF</t>
  </si>
  <si>
    <t>429750.1</t>
  </si>
  <si>
    <t>429766.1</t>
  </si>
  <si>
    <t>429752.1</t>
  </si>
  <si>
    <t>429768.1</t>
  </si>
  <si>
    <t>429755.1</t>
  </si>
  <si>
    <t>429770.1</t>
  </si>
  <si>
    <t>429757.1</t>
  </si>
  <si>
    <t>429772.1</t>
  </si>
  <si>
    <t>429759.1</t>
  </si>
  <si>
    <t>429775.1</t>
  </si>
  <si>
    <t>429761.1</t>
  </si>
  <si>
    <t>429777.1</t>
  </si>
  <si>
    <t>429763.1</t>
  </si>
  <si>
    <t>429779.1</t>
  </si>
  <si>
    <t>429765.1</t>
  </si>
  <si>
    <t>429783.1</t>
  </si>
  <si>
    <t>429767.1</t>
  </si>
  <si>
    <t>429785.1</t>
  </si>
  <si>
    <t>429769.1</t>
  </si>
  <si>
    <t>429787.1</t>
  </si>
  <si>
    <t>429771.1</t>
  </si>
  <si>
    <t>429790.1</t>
  </si>
  <si>
    <t>429774.1</t>
  </si>
  <si>
    <t>429792.1</t>
  </si>
  <si>
    <t>429776.1</t>
  </si>
  <si>
    <t>429794.1</t>
  </si>
  <si>
    <t>429778.1</t>
  </si>
  <si>
    <t>429796.1</t>
  </si>
  <si>
    <t>429782.1</t>
  </si>
  <si>
    <t>429799.1</t>
  </si>
  <si>
    <t>429784.1</t>
  </si>
  <si>
    <t>429802.1</t>
  </si>
  <si>
    <t>429786.1</t>
  </si>
  <si>
    <t>429805.1</t>
  </si>
  <si>
    <t>429789.1</t>
  </si>
  <si>
    <t>429807.1</t>
  </si>
  <si>
    <t>429791.1</t>
  </si>
  <si>
    <t>443740.1</t>
  </si>
  <si>
    <t>429793.1</t>
  </si>
  <si>
    <t>447579.1</t>
  </si>
  <si>
    <t>429795.1</t>
  </si>
  <si>
    <t>457448.1</t>
  </si>
  <si>
    <t>429797.1</t>
  </si>
  <si>
    <t>462075.1</t>
  </si>
  <si>
    <t>429801.1</t>
  </si>
  <si>
    <t>393994.1</t>
  </si>
  <si>
    <t>AQUILA-CPS</t>
  </si>
  <si>
    <t>AQUILA-PACW</t>
  </si>
  <si>
    <t>REDDING@NP15-CISO(T)NP15/CJ GID#-REDDING-PWX-BPA(T)CJ/JD #333594F-BPA(T)JD/SYS #10030 NF</t>
  </si>
  <si>
    <t>BCPD@SYS-BPA(T)SYS/SYS #10041NF-BCPD</t>
  </si>
  <si>
    <t>SNPD@SYS-BPA(T)SYS/SYS #96092 NF</t>
  </si>
  <si>
    <t>SNPD@SYS-BPA(T)SYS/SYS #96092 NF-SNPD-IPC</t>
  </si>
  <si>
    <t>PPLM@SYS(MPC CA)-MPC(T)SYS/HOT SPRINGS #340406 HNF-PPLM</t>
  </si>
  <si>
    <t>PPLM@SYS(MPC CA)-MPC(T)SYS/HOT SPRINGS #340406 HNF-PPLM-PWX-BPA(T)HOT SPRINGS/SYS #10030 NF</t>
  </si>
  <si>
    <t>PPLM@SYS(MPC CA)-MPC(T)SYS/HOT SPRINGS #340406 HNF-PPLM-PWX-BPA(T)HOT SPRINGS/MIDWAY #10030 NF</t>
  </si>
  <si>
    <t>RCPD@SYS-BPA(T)SYS/SYS #10049 NF-RCPD</t>
  </si>
  <si>
    <t>APX@SP15-CISO(T)SP15/LUGO #APX1TEMU4112-APX-TEMU-LA(T)LUGO/NOB #LDWP298-BPA(T)NOB/BE #328435F-BPA(T)BE/SYS #316742NF-TEMU-CINERGY-ESI</t>
  </si>
  <si>
    <t>TEP@PV-RESI-IPC-APS(T)PV/WW #13295F-APS(T)WW/MD230 #13295F-LA(T)MD230/SYL #182-LA(T)SYL/MLN #182-LA(T)SYL/MLN #LDWPCA0024-BPA(T)MLN/JD #333842NF-IPC-BPA(T)JD/SYS #96108NF-IPC-DYPMI</t>
  </si>
  <si>
    <t>PWRX@NP15-TID-TID(T)NP15/WESLEY-TID(T)WESLEY/TRACY-TID(T)TRACY/CJ-TID-PWX-BPA(T)CJ/JD #333594F-BPA(T)JD/SYS #10030NF</t>
  </si>
  <si>
    <t>PWX TAGGED</t>
  </si>
  <si>
    <t>BPA C#23838-BPA(T)SYS/NW HUB #95363 NF-BPA-IPC</t>
  </si>
  <si>
    <t>BPA(T)NW HUB/SYS #96018 NF-SCL@SYS</t>
  </si>
  <si>
    <t>BPA C#31343</t>
  </si>
  <si>
    <t>13633</t>
  </si>
  <si>
    <t>13634</t>
  </si>
  <si>
    <t>13635</t>
  </si>
  <si>
    <t>13636</t>
  </si>
  <si>
    <t>13638</t>
  </si>
  <si>
    <t>13639</t>
  </si>
  <si>
    <t>13641</t>
  </si>
  <si>
    <t>13643</t>
  </si>
  <si>
    <t>13645</t>
  </si>
  <si>
    <t>13646</t>
  </si>
  <si>
    <t>13647</t>
  </si>
  <si>
    <t>13649</t>
  </si>
  <si>
    <t>13652</t>
  </si>
  <si>
    <t>13653</t>
  </si>
  <si>
    <t>396831.1</t>
  </si>
  <si>
    <t>399312.1</t>
  </si>
  <si>
    <t>399515.1</t>
  </si>
  <si>
    <t>11/1/00-12/31/00</t>
  </si>
  <si>
    <t>423787.1</t>
  </si>
  <si>
    <t>429804.1</t>
  </si>
  <si>
    <t>429806.1</t>
  </si>
  <si>
    <t>433733.1</t>
  </si>
  <si>
    <t>434305.1</t>
  </si>
  <si>
    <t>445181.1</t>
  </si>
  <si>
    <t>447079.1</t>
  </si>
  <si>
    <t>453775.1</t>
  </si>
  <si>
    <t>455163.1</t>
  </si>
  <si>
    <t>455470.1</t>
  </si>
  <si>
    <t>456910.1</t>
  </si>
  <si>
    <t>173685.1</t>
  </si>
  <si>
    <t>AVISTAENE</t>
  </si>
  <si>
    <t>154436.1</t>
  </si>
  <si>
    <t>200546.1</t>
  </si>
  <si>
    <t>217704.1</t>
  </si>
  <si>
    <t>259962.1</t>
  </si>
  <si>
    <t>258077.1</t>
  </si>
  <si>
    <t>263488.1</t>
  </si>
  <si>
    <t>341463.1</t>
  </si>
  <si>
    <t>263970.1</t>
  </si>
  <si>
    <t>389919.1</t>
  </si>
  <si>
    <t>267552.1</t>
  </si>
  <si>
    <t>397906.1</t>
  </si>
  <si>
    <t>271229.1</t>
  </si>
  <si>
    <t>206650.1</t>
  </si>
  <si>
    <t>423360.1</t>
  </si>
  <si>
    <t>438459.1</t>
  </si>
  <si>
    <t>423680.1</t>
  </si>
  <si>
    <t>455144.1</t>
  </si>
  <si>
    <t>269171.1</t>
  </si>
  <si>
    <t>384239.1</t>
  </si>
  <si>
    <t>399885.1</t>
  </si>
  <si>
    <t>409319.1</t>
  </si>
  <si>
    <t>443805.1</t>
  </si>
  <si>
    <t>449465.1</t>
  </si>
  <si>
    <t>459804.1</t>
  </si>
  <si>
    <t>461125.1</t>
  </si>
  <si>
    <t>461130.1</t>
  </si>
  <si>
    <t>461153.1</t>
  </si>
  <si>
    <t>461156.1</t>
  </si>
  <si>
    <t>299272.1</t>
  </si>
  <si>
    <t>BPA</t>
  </si>
  <si>
    <t>249198.1</t>
  </si>
  <si>
    <t>371916.1</t>
  </si>
  <si>
    <t>298422.1</t>
  </si>
  <si>
    <t>423428.1</t>
  </si>
  <si>
    <t>461129.1</t>
  </si>
  <si>
    <t>423707.1</t>
  </si>
  <si>
    <t>298762.1</t>
  </si>
  <si>
    <t>301061.1</t>
  </si>
  <si>
    <t>305669.1</t>
  </si>
  <si>
    <t>310539.1</t>
  </si>
  <si>
    <t>10/29/00-12/31/00</t>
  </si>
  <si>
    <t>319009.1</t>
  </si>
  <si>
    <t>319133.1</t>
  </si>
  <si>
    <t>325862.1</t>
  </si>
  <si>
    <t>340526.1</t>
  </si>
  <si>
    <t>399353.1</t>
  </si>
  <si>
    <t>12/1/00-1/31/01</t>
  </si>
  <si>
    <t>442110.1</t>
  </si>
  <si>
    <t>443030.1</t>
  </si>
  <si>
    <t>358123.1</t>
  </si>
  <si>
    <t>BPENERGYCO</t>
  </si>
  <si>
    <t>354059.1</t>
  </si>
  <si>
    <t>357261.1</t>
  </si>
  <si>
    <t>423295.1</t>
  </si>
  <si>
    <t>CARGILLALL</t>
  </si>
  <si>
    <t>462969.1</t>
  </si>
  <si>
    <t>457451.1</t>
  </si>
  <si>
    <t>450545.1</t>
  </si>
  <si>
    <t>CHELAN</t>
  </si>
  <si>
    <t>32632.1</t>
  </si>
  <si>
    <t>CINERGY</t>
  </si>
  <si>
    <t>454062.1</t>
  </si>
  <si>
    <t>32635.1</t>
  </si>
  <si>
    <t>32812.1</t>
  </si>
  <si>
    <t>32814.1</t>
  </si>
  <si>
    <t>32818.1</t>
  </si>
  <si>
    <t>CONAGRAENE</t>
  </si>
  <si>
    <t>263485.1</t>
  </si>
  <si>
    <t>337876.1</t>
  </si>
  <si>
    <t>385272.1</t>
  </si>
  <si>
    <t>CONSTELLPO</t>
  </si>
  <si>
    <t>243525.1</t>
  </si>
  <si>
    <t>354077.1</t>
  </si>
  <si>
    <t>417127.1</t>
  </si>
  <si>
    <t>433702.1</t>
  </si>
  <si>
    <t>443063.1</t>
  </si>
  <si>
    <t>453820.1</t>
  </si>
  <si>
    <t>453823.1</t>
  </si>
  <si>
    <t>453870.1</t>
  </si>
  <si>
    <t>416175.1</t>
  </si>
  <si>
    <t>CRC</t>
  </si>
  <si>
    <t>380313.1</t>
  </si>
  <si>
    <t>DUKEENETRA</t>
  </si>
  <si>
    <t>393927.1</t>
  </si>
  <si>
    <t>421629.1</t>
  </si>
  <si>
    <t>423434.1</t>
  </si>
  <si>
    <t>423432.1</t>
  </si>
  <si>
    <t>432070.1</t>
  </si>
  <si>
    <t>435283.1</t>
  </si>
  <si>
    <t>432071.1</t>
  </si>
  <si>
    <t>438026.1</t>
  </si>
  <si>
    <t>447065.1</t>
  </si>
  <si>
    <t>438460.1</t>
  </si>
  <si>
    <t>453745.1</t>
  </si>
  <si>
    <t>441990.1</t>
  </si>
  <si>
    <t>453754.1</t>
  </si>
  <si>
    <t>442112.1</t>
  </si>
  <si>
    <t>458370.1</t>
  </si>
  <si>
    <t>443034.1</t>
  </si>
  <si>
    <t>407771.1</t>
  </si>
  <si>
    <t>443036.1</t>
  </si>
  <si>
    <t>444229.1</t>
  </si>
  <si>
    <t>446304.1</t>
  </si>
  <si>
    <t>449911.1</t>
  </si>
  <si>
    <t>458635.1</t>
  </si>
  <si>
    <t>352816.1</t>
  </si>
  <si>
    <t>DYPMI</t>
  </si>
  <si>
    <t>342144.1</t>
  </si>
  <si>
    <t>353910.1</t>
  </si>
  <si>
    <t>350489.1</t>
  </si>
  <si>
    <t>366854.1</t>
  </si>
  <si>
    <t>410281.1</t>
  </si>
  <si>
    <t>442716.1</t>
  </si>
  <si>
    <t>423602.1</t>
  </si>
  <si>
    <t>443196.1</t>
  </si>
  <si>
    <t>442791.1</t>
  </si>
  <si>
    <t>446849.1</t>
  </si>
  <si>
    <t>442802.1</t>
  </si>
  <si>
    <t>449316.1</t>
  </si>
  <si>
    <t>442816.1</t>
  </si>
  <si>
    <t>451606.1</t>
  </si>
  <si>
    <t>452006.1</t>
  </si>
  <si>
    <t>451610.1</t>
  </si>
  <si>
    <t>452021.1</t>
  </si>
  <si>
    <t>12/12/2000-12/31/2000</t>
  </si>
  <si>
    <t>477156.1</t>
  </si>
  <si>
    <t>477154.1</t>
  </si>
  <si>
    <t>477184.1</t>
  </si>
  <si>
    <t>477183.1</t>
  </si>
  <si>
    <t>186088.1</t>
  </si>
  <si>
    <t>449914.1</t>
  </si>
  <si>
    <t>ECC</t>
  </si>
  <si>
    <t>449912.1</t>
  </si>
  <si>
    <t>370959.1</t>
  </si>
  <si>
    <t>EDISONMISM</t>
  </si>
  <si>
    <t>371132.1</t>
  </si>
  <si>
    <t>402169.1</t>
  </si>
  <si>
    <t>401786.1</t>
  </si>
  <si>
    <t>427876.1</t>
  </si>
  <si>
    <t>446122.1</t>
  </si>
  <si>
    <t>429478.1</t>
  </si>
  <si>
    <t>449353.1</t>
  </si>
  <si>
    <t>429820.1</t>
  </si>
  <si>
    <t>451565.1</t>
  </si>
  <si>
    <t>433108.1</t>
  </si>
  <si>
    <t>452178.1</t>
  </si>
  <si>
    <t>442111.1</t>
  </si>
  <si>
    <t>453081.1</t>
  </si>
  <si>
    <t>445985.1</t>
  </si>
  <si>
    <t>453307.1</t>
  </si>
  <si>
    <t>447480.1</t>
  </si>
  <si>
    <t>453803.1</t>
  </si>
  <si>
    <t>448487.1</t>
  </si>
  <si>
    <t>457876.1</t>
  </si>
  <si>
    <t>457446.1</t>
  </si>
  <si>
    <t>458060.1</t>
  </si>
  <si>
    <t>457447.1</t>
  </si>
  <si>
    <t>458080.1</t>
  </si>
  <si>
    <t>458425.1</t>
  </si>
  <si>
    <t>459433.1</t>
  </si>
  <si>
    <t>458622.1</t>
  </si>
  <si>
    <t>460637.1</t>
  </si>
  <si>
    <t>458687.1</t>
  </si>
  <si>
    <t>460721.1</t>
  </si>
  <si>
    <t>458749.1</t>
  </si>
  <si>
    <t>461557.1</t>
  </si>
  <si>
    <t>459279.1</t>
  </si>
  <si>
    <t>461900.1</t>
  </si>
  <si>
    <t>GCPUD</t>
  </si>
  <si>
    <t>BENTON(T)</t>
  </si>
  <si>
    <t>12/21/00-12/23/00</t>
  </si>
  <si>
    <t>SUMMARY</t>
  </si>
  <si>
    <t>DRAFT</t>
  </si>
  <si>
    <t>TOTAL BOOKOUTS</t>
  </si>
  <si>
    <t>TOTAL PHYS</t>
  </si>
  <si>
    <t>GRAND TOTAL</t>
  </si>
  <si>
    <t>ALL MONTHLY B/O</t>
  </si>
  <si>
    <t>B/O % OF TOTAL</t>
  </si>
  <si>
    <t>Bookout</t>
  </si>
  <si>
    <t>Phys</t>
  </si>
  <si>
    <t>Day Total</t>
  </si>
  <si>
    <t>ORIGINAL COUNT</t>
  </si>
  <si>
    <t>VARIANCE</t>
  </si>
  <si>
    <t>MONTH LONG LLH M-S B/O (5 DAYS)</t>
  </si>
  <si>
    <t>MONTH LONG SUNDAY B/O (2 DAYS)</t>
  </si>
  <si>
    <t>MONTH LONG HLH BOOKOUTS (5 DAYS)</t>
  </si>
  <si>
    <t>N/A</t>
  </si>
  <si>
    <t>OUT OF PERIOD</t>
  </si>
  <si>
    <t>THE VALUES ARE FOR THE 6 DAY PERIOD ONLY,</t>
  </si>
  <si>
    <t xml:space="preserve">MONTH LONG BOOKOUTS ARE PRO-RATA FOR </t>
  </si>
  <si>
    <t>THE TIME PERIOD.</t>
  </si>
  <si>
    <t>WAS WHOLE MONTH</t>
  </si>
  <si>
    <t>459736.1</t>
  </si>
  <si>
    <t>461933.1</t>
  </si>
  <si>
    <t>459844.1</t>
  </si>
  <si>
    <t>462071.1</t>
  </si>
  <si>
    <t>461521.1</t>
  </si>
  <si>
    <t>463136.1</t>
  </si>
  <si>
    <t>461529.1</t>
  </si>
  <si>
    <t>392241.1</t>
  </si>
  <si>
    <t>EPME</t>
  </si>
  <si>
    <t>354076.1</t>
  </si>
  <si>
    <t>402096.1</t>
  </si>
  <si>
    <t>389022.1</t>
  </si>
  <si>
    <t>426280.1</t>
  </si>
  <si>
    <t>425231.1</t>
  </si>
  <si>
    <t>426385.1</t>
  </si>
  <si>
    <t>436518.1</t>
  </si>
  <si>
    <t>448345.1</t>
  </si>
  <si>
    <t>443664.1</t>
  </si>
  <si>
    <t>450568.1</t>
  </si>
  <si>
    <t>454220.1</t>
  </si>
  <si>
    <t>450621.1</t>
  </si>
  <si>
    <t>454359.1</t>
  </si>
  <si>
    <t>453975.1</t>
  </si>
  <si>
    <t>460757.1</t>
  </si>
  <si>
    <t>457937.1</t>
  </si>
  <si>
    <t>461135.1</t>
  </si>
  <si>
    <t>448822.1</t>
  </si>
  <si>
    <t>459808.1</t>
  </si>
  <si>
    <t>EWEB</t>
  </si>
  <si>
    <t>403531.1</t>
  </si>
  <si>
    <t>461146.1</t>
  </si>
  <si>
    <t>GCPD</t>
  </si>
  <si>
    <t>351137.1</t>
  </si>
  <si>
    <t>410500.1</t>
  </si>
  <si>
    <t>319145.1</t>
  </si>
  <si>
    <t>HAFSLUNDEN</t>
  </si>
  <si>
    <t>342167.1</t>
  </si>
  <si>
    <t>319357.2</t>
  </si>
  <si>
    <t>344555.1</t>
  </si>
  <si>
    <t>282397.1</t>
  </si>
  <si>
    <t>IDACORPENE</t>
  </si>
  <si>
    <t>399806.1</t>
  </si>
  <si>
    <t>353370.1</t>
  </si>
  <si>
    <t>142832.1</t>
  </si>
  <si>
    <t>423359.1</t>
  </si>
  <si>
    <t>435012.1</t>
  </si>
  <si>
    <t>434154.1</t>
  </si>
  <si>
    <t>443733.1</t>
  </si>
  <si>
    <t>453306.1</t>
  </si>
  <si>
    <t>443737.1</t>
  </si>
  <si>
    <t>455973.1</t>
  </si>
  <si>
    <t>443738.1</t>
  </si>
  <si>
    <t>458163.1</t>
  </si>
  <si>
    <t>444267.1</t>
  </si>
  <si>
    <t>458626.1</t>
  </si>
  <si>
    <t>450462.1</t>
  </si>
  <si>
    <t>459794.1</t>
  </si>
  <si>
    <t>452546.1</t>
  </si>
  <si>
    <t>460678.1</t>
  </si>
  <si>
    <t>458455.1</t>
  </si>
  <si>
    <t>352792.1</t>
  </si>
  <si>
    <t>370226.1</t>
  </si>
  <si>
    <t>389890.1</t>
  </si>
  <si>
    <t>389891.1</t>
  </si>
  <si>
    <t>401483.1</t>
  </si>
  <si>
    <t>460853.1</t>
  </si>
  <si>
    <t>460854.1</t>
  </si>
  <si>
    <t>58768.2</t>
  </si>
  <si>
    <t>58812.1</t>
  </si>
  <si>
    <t>62584.1</t>
  </si>
  <si>
    <t>226211.1</t>
  </si>
  <si>
    <t>MIECO</t>
  </si>
  <si>
    <t>227729.1</t>
  </si>
  <si>
    <t>229612.1</t>
  </si>
  <si>
    <t>245821.1</t>
  </si>
  <si>
    <t>248732.1</t>
  </si>
  <si>
    <t>257174.1</t>
  </si>
  <si>
    <t>332562.1</t>
  </si>
  <si>
    <t>344050.1</t>
  </si>
  <si>
    <t>344556.1</t>
  </si>
  <si>
    <t>MSCAPGP</t>
  </si>
  <si>
    <t>390526.1</t>
  </si>
  <si>
    <t>419634.1</t>
  </si>
  <si>
    <t>430896.1</t>
  </si>
  <si>
    <t>420614.1</t>
  </si>
  <si>
    <t>447365.1</t>
  </si>
  <si>
    <t>PPLM@COLSTRIP(MPC CA)-PSPL(T)COLSTRIP/GARRISON #130508F-PPLM-PWX-BPA(T)GARRISON/GCPD SYS #10030NF</t>
  </si>
  <si>
    <t>13663</t>
  </si>
  <si>
    <t>REDDING@NP15-CISO(T)NP15/CJ GID#COTP_PGE_RDNG1-REDDING-PWX-BPA(T)CJ/JD #333594F-BPA(T)JD/SYS #10030 NF</t>
  </si>
  <si>
    <t>13664</t>
  </si>
  <si>
    <t>429800.1</t>
  </si>
  <si>
    <t>448585.1</t>
  </si>
  <si>
    <t>436482.1</t>
  </si>
  <si>
    <t>484662.1</t>
  </si>
  <si>
    <t>12/26/00-12/26/00</t>
  </si>
  <si>
    <t>484428.1</t>
  </si>
  <si>
    <t>484663.1</t>
  </si>
  <si>
    <t>484656.1</t>
  </si>
  <si>
    <t>484657.1</t>
  </si>
  <si>
    <t>484661.1</t>
  </si>
  <si>
    <t>484668.1</t>
  </si>
  <si>
    <t>484669.1</t>
  </si>
  <si>
    <t>484659.1</t>
  </si>
  <si>
    <t>484614.1</t>
  </si>
  <si>
    <t>484658.1</t>
  </si>
  <si>
    <t>484660.1</t>
  </si>
  <si>
    <t>484664.1</t>
  </si>
  <si>
    <t>484665.1</t>
  </si>
  <si>
    <t>484492.1</t>
  </si>
  <si>
    <t>484435.1</t>
  </si>
  <si>
    <t>484439.1</t>
  </si>
  <si>
    <t>484443.1</t>
  </si>
  <si>
    <t>484632.1</t>
  </si>
  <si>
    <t>484600.1</t>
  </si>
  <si>
    <t>444097.1</t>
  </si>
  <si>
    <t>457266.1</t>
  </si>
  <si>
    <t>457456.1</t>
  </si>
  <si>
    <t>457457.1</t>
  </si>
  <si>
    <t>459963.1</t>
  </si>
  <si>
    <t>295868.1</t>
  </si>
  <si>
    <t>459352.1</t>
  </si>
  <si>
    <t>447192.1</t>
  </si>
  <si>
    <t>377495.1</t>
  </si>
  <si>
    <t>447469.1</t>
  </si>
  <si>
    <t>433110.1</t>
  </si>
  <si>
    <t>457230.1</t>
  </si>
  <si>
    <t>446878.1</t>
  </si>
  <si>
    <t>457455.1</t>
  </si>
  <si>
    <t>457180.1</t>
  </si>
  <si>
    <t>458341.1</t>
  </si>
  <si>
    <t>457196.1</t>
  </si>
  <si>
    <t>459198.1</t>
  </si>
  <si>
    <t>458093.1</t>
  </si>
  <si>
    <t>459907.1</t>
  </si>
  <si>
    <t>458101.1</t>
  </si>
  <si>
    <t>PGE</t>
  </si>
  <si>
    <t>268632.2</t>
  </si>
  <si>
    <t>425513.1</t>
  </si>
  <si>
    <t>PGET</t>
  </si>
  <si>
    <t>449578.1</t>
  </si>
  <si>
    <t>450838.1</t>
  </si>
  <si>
    <t>450544.1</t>
  </si>
  <si>
    <t>454063.1</t>
  </si>
  <si>
    <t>455187.1</t>
  </si>
  <si>
    <t>PINNACLEWE</t>
  </si>
  <si>
    <t>436517.1</t>
  </si>
  <si>
    <t>436521.1</t>
  </si>
  <si>
    <t>349412.1</t>
  </si>
  <si>
    <t>460670.1</t>
  </si>
  <si>
    <t>443748.1</t>
  </si>
  <si>
    <t>443573.1</t>
  </si>
  <si>
    <t>446861.1</t>
  </si>
  <si>
    <t>444228.1</t>
  </si>
  <si>
    <t>447084.1</t>
  </si>
  <si>
    <t>444245.1</t>
  </si>
  <si>
    <t>447087.1</t>
  </si>
  <si>
    <t>447400.1</t>
  </si>
  <si>
    <t>447456.1</t>
  </si>
  <si>
    <t>447402.1</t>
  </si>
  <si>
    <t>455483.1</t>
  </si>
  <si>
    <t>449528.1</t>
  </si>
  <si>
    <t>459789.1</t>
  </si>
  <si>
    <t>449529.1</t>
  </si>
  <si>
    <t>460633.1</t>
  </si>
  <si>
    <t>449661.1</t>
  </si>
  <si>
    <t>460634.1</t>
  </si>
  <si>
    <t>452014.1</t>
  </si>
  <si>
    <t>460925.1</t>
  </si>
  <si>
    <t>452413.1</t>
  </si>
  <si>
    <t>460927.1</t>
  </si>
  <si>
    <t>458661.1</t>
  </si>
  <si>
    <t>461128.1</t>
  </si>
  <si>
    <t>459724.1</t>
  </si>
  <si>
    <t>460724.1</t>
  </si>
  <si>
    <t>461647.1</t>
  </si>
  <si>
    <t>349964.1</t>
  </si>
  <si>
    <t>PSPL</t>
  </si>
  <si>
    <t>409577.1</t>
  </si>
  <si>
    <t>399627.1</t>
  </si>
  <si>
    <t>419511.1</t>
  </si>
  <si>
    <t>423798.1</t>
  </si>
  <si>
    <t>455498.1</t>
  </si>
  <si>
    <t>349359.1</t>
  </si>
  <si>
    <t>PWX</t>
  </si>
  <si>
    <t>301214.1</t>
  </si>
  <si>
    <t>459213.1</t>
  </si>
  <si>
    <t>461127.1</t>
  </si>
  <si>
    <t>257176.1</t>
  </si>
  <si>
    <t>SCEM</t>
  </si>
  <si>
    <t>217003.1</t>
  </si>
  <si>
    <t>342166.1</t>
  </si>
  <si>
    <t>313924.1</t>
  </si>
  <si>
    <t>442105.1</t>
  </si>
  <si>
    <t>430805.1</t>
  </si>
  <si>
    <t>442270.1</t>
  </si>
  <si>
    <t>386279.1</t>
  </si>
  <si>
    <t>442367.1</t>
  </si>
  <si>
    <t>447390.1</t>
  </si>
  <si>
    <t>352719.1</t>
  </si>
  <si>
    <t>371134.1</t>
  </si>
  <si>
    <t>376177.1</t>
  </si>
  <si>
    <t>384247.1</t>
  </si>
  <si>
    <t>385274.1</t>
  </si>
  <si>
    <t>389920.1</t>
  </si>
  <si>
    <t>398771.1</t>
  </si>
  <si>
    <t>454066.1</t>
  </si>
  <si>
    <t>SCL</t>
  </si>
  <si>
    <t>351905.1</t>
  </si>
  <si>
    <t>447350.1</t>
  </si>
  <si>
    <t>301780.1</t>
  </si>
  <si>
    <t>SEMP</t>
  </si>
  <si>
    <t>56423.1</t>
  </si>
  <si>
    <t>352815.1</t>
  </si>
  <si>
    <t>339095.1</t>
  </si>
  <si>
    <t>457436.1</t>
  </si>
  <si>
    <t>460886.1</t>
  </si>
  <si>
    <t>462078.1</t>
  </si>
  <si>
    <t>264372.1</t>
  </si>
  <si>
    <t>TEMI</t>
  </si>
  <si>
    <t>337469.1</t>
  </si>
  <si>
    <t>333878.1</t>
  </si>
  <si>
    <t>461940.1</t>
  </si>
  <si>
    <t>425326.1</t>
  </si>
  <si>
    <t>420624.1</t>
  </si>
  <si>
    <t>432679.1</t>
  </si>
  <si>
    <t>435282.1</t>
  </si>
  <si>
    <t>443041.1</t>
  </si>
  <si>
    <t>442117.1</t>
  </si>
  <si>
    <t>444246.1</t>
  </si>
  <si>
    <t>444215.1</t>
  </si>
  <si>
    <t>445986.1</t>
  </si>
  <si>
    <t>449347.1</t>
  </si>
  <si>
    <t>256289.1</t>
  </si>
  <si>
    <t>TRANSALT</t>
  </si>
  <si>
    <t>390763.1</t>
  </si>
  <si>
    <t>447577.1</t>
  </si>
  <si>
    <t>449466.1</t>
  </si>
  <si>
    <t>451736.1</t>
  </si>
  <si>
    <t>452768.1</t>
  </si>
  <si>
    <t>457428.1</t>
  </si>
  <si>
    <t>321390.1</t>
  </si>
  <si>
    <t>TRANSCAN</t>
  </si>
  <si>
    <t>277304.1</t>
  </si>
  <si>
    <t>WESCO</t>
  </si>
  <si>
    <t>351300.1</t>
  </si>
  <si>
    <t>295955.1</t>
  </si>
  <si>
    <t>353376.1</t>
  </si>
  <si>
    <t>319143.1</t>
  </si>
  <si>
    <t>385275.1</t>
  </si>
  <si>
    <t>423708.1</t>
  </si>
  <si>
    <t>386109.1</t>
  </si>
  <si>
    <t>276268.1</t>
  </si>
  <si>
    <t>389731.1</t>
  </si>
  <si>
    <t>443038.1</t>
  </si>
  <si>
    <t>319343.2</t>
  </si>
  <si>
    <t>WWP</t>
  </si>
  <si>
    <t>358690.1</t>
  </si>
  <si>
    <t>371998.1</t>
  </si>
  <si>
    <t>416182.1</t>
  </si>
  <si>
    <t>434310.1</t>
  </si>
  <si>
    <t>347356.1</t>
  </si>
  <si>
    <t>Montana System Border</t>
  </si>
  <si>
    <t>272305.1</t>
  </si>
  <si>
    <t>MPC</t>
  </si>
  <si>
    <t>268656.2</t>
  </si>
  <si>
    <t>SMURFITSTO</t>
  </si>
  <si>
    <t>12/1/00-3/31/01</t>
  </si>
  <si>
    <t>246859.1</t>
  </si>
  <si>
    <t>TACOMA</t>
  </si>
  <si>
    <t>130840.2</t>
  </si>
  <si>
    <t>Tacoma System Border</t>
  </si>
  <si>
    <t>1-24</t>
  </si>
  <si>
    <t>CLATSKANPE</t>
  </si>
  <si>
    <t>11/1/00-3/31/01</t>
  </si>
  <si>
    <t>445159.1</t>
  </si>
  <si>
    <t>MCMINNWATL</t>
  </si>
  <si>
    <t>199599.1</t>
  </si>
  <si>
    <t>334524.1</t>
  </si>
  <si>
    <t>130840.1</t>
  </si>
  <si>
    <t>321990.1</t>
  </si>
  <si>
    <t>EMERALDPEO</t>
  </si>
  <si>
    <t>8037.1</t>
  </si>
  <si>
    <t>Emerald People's Utility Dist</t>
  </si>
  <si>
    <t>186084.1</t>
  </si>
  <si>
    <t>95050.1</t>
  </si>
  <si>
    <t>225505.1</t>
  </si>
  <si>
    <t>144732.1</t>
  </si>
  <si>
    <t>158009.1</t>
  </si>
  <si>
    <t>95117.1</t>
  </si>
  <si>
    <t>123170.1</t>
  </si>
  <si>
    <t>123174.1</t>
  </si>
  <si>
    <t>145897.1</t>
  </si>
  <si>
    <t>158065.1</t>
  </si>
  <si>
    <t>158379.3</t>
  </si>
  <si>
    <t>223950.1</t>
  </si>
  <si>
    <t>227727.1</t>
  </si>
  <si>
    <t>230092.1</t>
  </si>
  <si>
    <t>432047.1</t>
  </si>
  <si>
    <t>121741.1</t>
  </si>
  <si>
    <t>EPEM</t>
  </si>
  <si>
    <t>CPS-EPEM</t>
  </si>
  <si>
    <t>IPC@SYS-IPC(T)SYS/LGBP #83756DNF-IPC-GHPD-BPA(T)LAG/SYS #96083 NF-GHPD</t>
  </si>
  <si>
    <t>PPLM@SYS-PSPL(T)SYS/GARRISON #130541NF-PPLM-SNPD-BPA(T)GARRISON/SYS #96092NF-SNPD-PPLM-PWX-TEMU-CINERGY-ESI</t>
  </si>
  <si>
    <t>PPLM@SYS-MPC(T)SYS/GARRISON #130541F-PPLM-SCL-BPA(T)GARRISON/SYS #96018NF-SCL-PPLM</t>
  </si>
  <si>
    <t>PACW@SYS</t>
  </si>
  <si>
    <t>PACW@SYS-PWX-BPA(T)SYS/SYS #10030 NF</t>
  </si>
  <si>
    <t>BCPD-BPA(T)SYS/SYS #10041 NF-BCPD-EWEB@SYS</t>
  </si>
  <si>
    <t>PACW@WALLAWALLA-BHPL-PACW(T)WALLAWALLA/NW HUB #133734F-BHPL-PPM</t>
  </si>
  <si>
    <t>BPA(T)PACW SYS/SCL SYS #96018 NF-SCL@SYS</t>
  </si>
  <si>
    <r>
      <t>PNGC-</t>
    </r>
    <r>
      <rPr>
        <sz val="8"/>
        <color indexed="12"/>
        <rFont val="Arial"/>
        <family val="2"/>
      </rPr>
      <t>BPA(T)PACW SYS/NTWK #96041 F-PNGC@NTWK</t>
    </r>
  </si>
  <si>
    <t>PACW@WALLAWALLA-BHPL-PACW(T)WALLAWALLA/PACW SYS #133734F-BHPL-PPM</t>
  </si>
  <si>
    <t>13693</t>
  </si>
  <si>
    <t>13695</t>
  </si>
  <si>
    <t>13697</t>
  </si>
  <si>
    <t>13699</t>
  </si>
  <si>
    <t>13701</t>
  </si>
  <si>
    <t>BPA(T)NW HUB/AVA SYS #96008NF-WWP@SYS</t>
  </si>
  <si>
    <t>13706</t>
  </si>
  <si>
    <t>13709</t>
  </si>
  <si>
    <t>13711</t>
  </si>
  <si>
    <t>13712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</si>
  <si>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</si>
  <si>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</si>
  <si>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</si>
  <si>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</si>
  <si>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</si>
  <si>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</si>
  <si>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</si>
  <si>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</si>
  <si>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</si>
  <si>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</si>
  <si>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483992.1</t>
  </si>
  <si>
    <t>12/24/00-12/24/00</t>
  </si>
  <si>
    <t>EPMI@SP15-ISO(T)SP15/SYLMAR-EPMI-ISO(T)SYLMAR/NOB-BPA(T)NOB/BE #311916 F-EPMI-GHPUD-BPA(T)BE/PGE SYS #96083 NF</t>
  </si>
  <si>
    <t>13416 FAXED</t>
  </si>
  <si>
    <t>EPMI@SP15-ISO(T)SP15/SYLMAR-EPMI-ISO(T)SYLMAR/NOB-BPA(T)NOB/BE #311916 F-EPMI-GHPUD-BPA(T)BE/SCL SYS #96083 NF</t>
  </si>
  <si>
    <t>SRP@PV-IPC-APS(T)PV/WW - (T)WW/MD-LDWP(T)MD/SYL - LDWP(T)SYL/MAL - LDWP(T)SYL/MAL-BPA(T)MAL/JD -SNPD(T)JD/SCL SYS O#96092 HNF-IPC-DYPMI</t>
  </si>
  <si>
    <t>IPC TAG 'PV1224E'</t>
  </si>
  <si>
    <t>SRP@PV-IPC-APS(T)PV/WW - SRP(T)WW/MD-LDWP(T)MD/SYL - LDWP(T)SYL/MAL - LDWP(T)SYL/MAL-BPA(T)MAL/JD -GHPUD(T)JD/SCL SYS O#96083 HNF-IPC-DYPMI</t>
  </si>
  <si>
    <t>IPC TAG 'PV1224F'</t>
  </si>
  <si>
    <t>EPMI@SP15-ISO(T)SP15/SYLMAR-EPMI-ISO(T)SYLMAR/NOB-BPA(T)NOB/BE #318958 F-EPMI-BCPUD(T)BPA(T)BE/PGE SYS #10041 NF</t>
  </si>
  <si>
    <t>13415 FAXED</t>
  </si>
  <si>
    <t>EPMI@SP15-ISO(T)SP15/SYLMAR-EPMI-ISO(T)SYLMAR/NOB-BPA(T)NOB/BE #311916 F-EPMI-BCPUD-BPA(T)BE/SCL SYS #10041 NF</t>
  </si>
  <si>
    <t>EPMI@SP15-ISO(T)SP15/SYLMAR-EPMI-ISO(T)SYLMAR/NOB-BPA(T)NOB/BE #311916 F-EPMI-BCPUD-BPA(T)BE/TCL SYS #10041 NF</t>
  </si>
  <si>
    <t>TCL</t>
  </si>
  <si>
    <t>12/24/00-12/25/00</t>
  </si>
  <si>
    <t>484145.1</t>
  </si>
  <si>
    <t>483982.1</t>
  </si>
  <si>
    <t>WWP@SYS</t>
  </si>
  <si>
    <t>PGE-BPA(T)SYS/SYS O#92273 HNF-PGE</t>
  </si>
  <si>
    <t>IPC@SYS-IPC(T)LGBP-OUT O#83375 DNF-IPC-BPA(T)LAGRANDE/PGE SYS O#96108 HNF</t>
  </si>
  <si>
    <t>PGE@BOARDMAN-PGE(T)BOARDMAN/SLATT GF-PGE-SDGE</t>
  </si>
  <si>
    <t>BENTON(T) SLATT/EWEB SYS O#10041 HNF-EWEB</t>
  </si>
  <si>
    <t>IPC@SYS-IPC(T)LGBP-OUT O#83375 DNF-IPC-BPA(T)LAGRANDE/EWEB SYS O#96108 HNF</t>
  </si>
  <si>
    <t>483981.1</t>
  </si>
  <si>
    <r>
      <t xml:space="preserve">PGE </t>
    </r>
    <r>
      <rPr>
        <sz val="8"/>
        <color indexed="12"/>
        <rFont val="Arial"/>
        <family val="2"/>
      </rPr>
      <t>(3001)</t>
    </r>
  </si>
  <si>
    <t>ANAH@SJ-IPC-PNM(T)SJ/4C3 O#GF F-IPC-ANAH(T)4C/ELD O#IPC_CISO_0008-ANH(T)ELD/MD2-LDWP(T)MD/SYL O#182-LDWP(T)SYL/MAL O#182-LDWP(T)SYL/MA-LDWP_CA_0024-BPA(T)MAL/JD O#333842F-IPC-BPA(T)JD/SCL SYS O#96108-IPC</t>
  </si>
  <si>
    <t>IPC TAG 'SJ1224A'</t>
  </si>
  <si>
    <t>483983.1</t>
  </si>
  <si>
    <t>WWP@SYS-BPA(T)WWP SYS/TILLAMOOK SYS O#96008 HNF</t>
  </si>
  <si>
    <t>484155.1</t>
  </si>
  <si>
    <t>BPA(T) 333594-MALIN/JD BPA(T) JD/BCB-PWX-BCH@SYS</t>
  </si>
  <si>
    <t>BPA(T) 333594-MALIN/JD BPA(T) JD/SCL SYS O#10030-PWX-APC-CPS-PSC-SCL@SYS</t>
  </si>
  <si>
    <t>PSPL-PSPL(T) SCL SYS/PSPL SYS O#-PSPL@SYS</t>
  </si>
  <si>
    <t>BPA C#23547-BPA(T) SYS/JD/MALIN O#95363-MIECO-AEP</t>
  </si>
  <si>
    <t>BPA C#22611-BPA(T) SYS/JD/MALIN O#95363-DYPMI-MIECO</t>
  </si>
  <si>
    <t>BPA C#10219--BPA(T) SYS/JD/MALIN O#95363-NEVI</t>
  </si>
  <si>
    <t>COB SHAPED MON</t>
  </si>
  <si>
    <t>CALPX</t>
  </si>
  <si>
    <t>483985.1</t>
  </si>
  <si>
    <r>
      <t>CISO@SP 15-ISO(T) SP 15/SYLMAR/NOB(LDWP CA)-</t>
    </r>
    <r>
      <rPr>
        <sz val="8"/>
        <color indexed="10"/>
        <rFont val="Arial"/>
        <family val="2"/>
      </rPr>
      <t>(CISOEPMI3001)</t>
    </r>
    <r>
      <rPr>
        <sz val="8"/>
        <color indexed="12"/>
        <rFont val="Arial"/>
        <family val="2"/>
      </rPr>
      <t>EPMI-BPA(T) NOB/BIG EDDY O#</t>
    </r>
    <r>
      <rPr>
        <sz val="8"/>
        <color indexed="16"/>
        <rFont val="Arial"/>
        <family val="2"/>
      </rPr>
      <t xml:space="preserve"> </t>
    </r>
    <r>
      <rPr>
        <b/>
        <sz val="8"/>
        <color indexed="16"/>
        <rFont val="Arial"/>
        <family val="2"/>
      </rPr>
      <t>318958</t>
    </r>
  </si>
  <si>
    <t>GHPD</t>
  </si>
  <si>
    <t>484154.1</t>
  </si>
  <si>
    <t>1-6,23-24</t>
  </si>
  <si>
    <t>13725</t>
  </si>
  <si>
    <t>13726</t>
  </si>
  <si>
    <t>13727</t>
  </si>
  <si>
    <t>13728</t>
  </si>
  <si>
    <t>13729</t>
  </si>
  <si>
    <t>13730</t>
  </si>
  <si>
    <t>13731</t>
  </si>
  <si>
    <t>13733</t>
  </si>
  <si>
    <t>13734</t>
  </si>
  <si>
    <t>COB N/S</t>
  </si>
  <si>
    <t>121837.1</t>
  </si>
  <si>
    <t>161062.1</t>
  </si>
  <si>
    <t>161894.1</t>
  </si>
  <si>
    <t>180891.1</t>
  </si>
  <si>
    <t>220845.1</t>
  </si>
  <si>
    <t>273969.1</t>
  </si>
  <si>
    <t>161886.1</t>
  </si>
  <si>
    <t>34057.1</t>
  </si>
  <si>
    <t>ENERGYSER</t>
  </si>
  <si>
    <t>44573.1</t>
  </si>
  <si>
    <t>200536.1</t>
  </si>
  <si>
    <t>MERCHANTEN</t>
  </si>
  <si>
    <t>432048.1</t>
  </si>
  <si>
    <t>189189.1</t>
  </si>
  <si>
    <t>197126.1</t>
  </si>
  <si>
    <t>225510.1</t>
  </si>
  <si>
    <t>243542.1</t>
  </si>
  <si>
    <t>409474.1</t>
  </si>
  <si>
    <t>230326.1</t>
  </si>
  <si>
    <t>225511.1</t>
  </si>
  <si>
    <t>131910.1</t>
  </si>
  <si>
    <t>97491.1</t>
  </si>
  <si>
    <t>144731.1</t>
  </si>
  <si>
    <t>196979.1</t>
  </si>
  <si>
    <t>230325.1</t>
  </si>
  <si>
    <t>162508.1</t>
  </si>
  <si>
    <t>339963.1</t>
  </si>
  <si>
    <t>354050.1</t>
  </si>
  <si>
    <t>LOUISIANAP</t>
  </si>
  <si>
    <t>421598.1</t>
  </si>
  <si>
    <t>403522.1</t>
  </si>
  <si>
    <t>155606.1</t>
  </si>
  <si>
    <t>157673.1</t>
  </si>
  <si>
    <t>161861.1</t>
  </si>
  <si>
    <t>223951.1</t>
  </si>
  <si>
    <t>130840.9</t>
  </si>
  <si>
    <t>1-6, 23-24</t>
  </si>
  <si>
    <t>237648.1</t>
  </si>
  <si>
    <t>445188.1</t>
  </si>
  <si>
    <t>449348.1</t>
  </si>
  <si>
    <t>455580.1</t>
  </si>
  <si>
    <t>450514.1</t>
  </si>
  <si>
    <t>456040.1</t>
  </si>
  <si>
    <t>421447.1</t>
  </si>
  <si>
    <t>459247.1</t>
  </si>
  <si>
    <t>381312.1</t>
  </si>
  <si>
    <t>446890.1</t>
  </si>
  <si>
    <t>416560.1</t>
  </si>
  <si>
    <t>445193.1</t>
  </si>
  <si>
    <t>201559.1</t>
  </si>
  <si>
    <t>154586.1</t>
  </si>
  <si>
    <t>242410.1</t>
  </si>
  <si>
    <t>205213.1</t>
  </si>
  <si>
    <t>412771.1</t>
  </si>
  <si>
    <t>351913.1</t>
  </si>
  <si>
    <t>268739.1</t>
  </si>
  <si>
    <t>298370.1</t>
  </si>
  <si>
    <t>321064.1</t>
  </si>
  <si>
    <t>354075.1</t>
  </si>
  <si>
    <t>354085.1</t>
  </si>
  <si>
    <t>383547.1</t>
  </si>
  <si>
    <t>392619.1</t>
  </si>
  <si>
    <t>453079.1</t>
  </si>
  <si>
    <t>422449.1</t>
  </si>
  <si>
    <t>358665.1</t>
  </si>
  <si>
    <t>426887.1</t>
  </si>
  <si>
    <t>460003.1</t>
  </si>
  <si>
    <t>422453.1</t>
  </si>
  <si>
    <t>426886.1</t>
  </si>
  <si>
    <t>459801.1</t>
  </si>
  <si>
    <t>461136.1</t>
  </si>
  <si>
    <t>456927.1</t>
  </si>
  <si>
    <t>458374.1</t>
  </si>
  <si>
    <t>458070.1</t>
  </si>
  <si>
    <t>459802.1</t>
  </si>
  <si>
    <t>457066.1</t>
  </si>
  <si>
    <t>CORAL</t>
  </si>
  <si>
    <t>452015.1</t>
  </si>
  <si>
    <t>452043.1</t>
  </si>
  <si>
    <t>451946.1</t>
  </si>
  <si>
    <t>458608.1</t>
  </si>
  <si>
    <t>452995.1</t>
  </si>
  <si>
    <t>458609.1</t>
  </si>
  <si>
    <t>457161.1</t>
  </si>
  <si>
    <t>458620.1</t>
  </si>
  <si>
    <t>458151.1</t>
  </si>
  <si>
    <t>458624.1</t>
  </si>
  <si>
    <t>461149.1</t>
  </si>
  <si>
    <t>436511.1</t>
  </si>
  <si>
    <t>443619.1</t>
  </si>
  <si>
    <t>441496.1</t>
  </si>
  <si>
    <t>444303.1</t>
  </si>
  <si>
    <t>450053.1</t>
  </si>
  <si>
    <t>457932.1</t>
  </si>
  <si>
    <t>240775.1</t>
  </si>
  <si>
    <t>399980.1</t>
  </si>
  <si>
    <t>458645.1</t>
  </si>
  <si>
    <t>368426.1</t>
  </si>
  <si>
    <t>398626.1</t>
  </si>
  <si>
    <t>461148.1</t>
  </si>
  <si>
    <t>400596.1</t>
  </si>
  <si>
    <t>341453.1</t>
  </si>
  <si>
    <t>341452.1</t>
  </si>
  <si>
    <t>279069.1</t>
  </si>
  <si>
    <t>350037.1</t>
  </si>
  <si>
    <t>398390.1</t>
  </si>
  <si>
    <t>388528.1</t>
  </si>
  <si>
    <t>457442.1</t>
  </si>
  <si>
    <t>444059.1</t>
  </si>
  <si>
    <t>451795.1</t>
  </si>
  <si>
    <t>452994.1</t>
  </si>
  <si>
    <t>452042.1</t>
  </si>
  <si>
    <t>458607.1</t>
  </si>
  <si>
    <t>457431.1</t>
  </si>
  <si>
    <t>388982.1</t>
  </si>
  <si>
    <t>388983.1</t>
  </si>
  <si>
    <t>389799.1</t>
  </si>
  <si>
    <t>389954.1</t>
  </si>
  <si>
    <t>398872.1</t>
  </si>
  <si>
    <t>MERRILL</t>
  </si>
  <si>
    <t>279751.1</t>
  </si>
  <si>
    <t>325005.1</t>
  </si>
  <si>
    <t>245416.1</t>
  </si>
  <si>
    <t>441495.1</t>
  </si>
  <si>
    <t>458611.1</t>
  </si>
  <si>
    <t>415612.1</t>
  </si>
  <si>
    <t>415866.1</t>
  </si>
  <si>
    <t>443029.1</t>
  </si>
  <si>
    <t>446868.1</t>
  </si>
  <si>
    <t>458587.1</t>
  </si>
  <si>
    <t>447159.1</t>
  </si>
  <si>
    <t>459149.1</t>
  </si>
  <si>
    <t>396130.1</t>
  </si>
  <si>
    <t>452095.1</t>
  </si>
  <si>
    <t>459791.1</t>
  </si>
  <si>
    <t>459795.1</t>
  </si>
  <si>
    <t>268632.1</t>
  </si>
  <si>
    <t>383350.1</t>
  </si>
  <si>
    <t>384411.1</t>
  </si>
  <si>
    <t>415865.1</t>
  </si>
  <si>
    <t>420632.1</t>
  </si>
  <si>
    <t>443909.1</t>
  </si>
  <si>
    <t>443684.1</t>
  </si>
  <si>
    <t>454067.1</t>
  </si>
  <si>
    <t>450048.1</t>
  </si>
  <si>
    <t>458072.1</t>
  </si>
  <si>
    <t>453954.1</t>
  </si>
  <si>
    <t>458383.1</t>
  </si>
  <si>
    <t>458064.1</t>
  </si>
  <si>
    <t>459526.1</t>
  </si>
  <si>
    <t>458109.1</t>
  </si>
  <si>
    <t>458583.1</t>
  </si>
  <si>
    <t>390513.1</t>
  </si>
  <si>
    <t>423503.1</t>
  </si>
  <si>
    <t>423703.1</t>
  </si>
  <si>
    <t>352860.1</t>
  </si>
  <si>
    <t>388132.1</t>
  </si>
  <si>
    <t>388133.1</t>
  </si>
  <si>
    <t>396933.1</t>
  </si>
  <si>
    <t>389884.1</t>
  </si>
  <si>
    <t>RESI</t>
  </si>
  <si>
    <t>12/27/00-12/27/00</t>
  </si>
  <si>
    <t>436508.1</t>
  </si>
  <si>
    <t>425875.1</t>
  </si>
  <si>
    <t>231375.1</t>
  </si>
  <si>
    <t>442106.1</t>
  </si>
  <si>
    <t>442113.1</t>
  </si>
  <si>
    <t>458618.1</t>
  </si>
  <si>
    <t>406436.1</t>
  </si>
  <si>
    <t>406741.1</t>
  </si>
  <si>
    <t>441499.1</t>
  </si>
  <si>
    <t>445182.1</t>
  </si>
  <si>
    <t>454043.1</t>
  </si>
  <si>
    <t>449321.1</t>
  </si>
  <si>
    <t>451944.1</t>
  </si>
  <si>
    <t>258604.1</t>
  </si>
  <si>
    <t>352626.1</t>
  </si>
  <si>
    <t>443039.1</t>
  </si>
  <si>
    <t>441498.1</t>
  </si>
  <si>
    <t>459435.1</t>
  </si>
  <si>
    <t>2</t>
  </si>
  <si>
    <t>385276.1</t>
  </si>
  <si>
    <t>347356.2</t>
  </si>
  <si>
    <t>272305.2</t>
  </si>
  <si>
    <t>268656.1</t>
  </si>
  <si>
    <t>130840.4</t>
  </si>
  <si>
    <t>Y</t>
  </si>
  <si>
    <t>MONTANA</t>
  </si>
  <si>
    <t>TO SERVE MISSOULA LOAD</t>
  </si>
  <si>
    <t>10/1/1996-9/30/2001</t>
  </si>
  <si>
    <t>14800.2</t>
  </si>
  <si>
    <t>Hot Springs</t>
  </si>
  <si>
    <t>MONTH</t>
  </si>
  <si>
    <t>P</t>
  </si>
  <si>
    <t>14800.1</t>
  </si>
  <si>
    <t>10/1/96-9/30/01</t>
  </si>
  <si>
    <t>CHPD-AVISTA</t>
  </si>
  <si>
    <t>MISSOULA</t>
  </si>
  <si>
    <t>COLSTRIP B/R</t>
  </si>
  <si>
    <t>PGE@COLSTRIP</t>
  </si>
  <si>
    <t>CONSTELLPO-PGE</t>
  </si>
  <si>
    <t>ESI-IDACORPENE</t>
  </si>
  <si>
    <t>AQUILACORP-TEMU</t>
  </si>
  <si>
    <t>385487.2</t>
  </si>
  <si>
    <t>465835.1</t>
  </si>
  <si>
    <t>465805.1</t>
  </si>
  <si>
    <t>465804.1</t>
  </si>
  <si>
    <t>PSCO</t>
  </si>
  <si>
    <t>EPEM-AVISTAENE</t>
  </si>
  <si>
    <t>EDISON-AMERELECPO</t>
  </si>
  <si>
    <t>PACW</t>
  </si>
  <si>
    <t>PSCO-AVISTA</t>
  </si>
  <si>
    <t>SUB-DUKEENETRA</t>
  </si>
  <si>
    <t>PACW-AEP</t>
  </si>
  <si>
    <t>PACW-HINSON</t>
  </si>
  <si>
    <t>CONSTELLPO-PSCO</t>
  </si>
  <si>
    <t>C#22819</t>
  </si>
  <si>
    <t>C#23202</t>
  </si>
  <si>
    <t>C#23214</t>
  </si>
  <si>
    <t>C#23279</t>
  </si>
  <si>
    <t>C#23315</t>
  </si>
  <si>
    <t>C#23350</t>
  </si>
  <si>
    <t>C#23351</t>
  </si>
  <si>
    <t>C#23366</t>
  </si>
  <si>
    <t>C#23459</t>
  </si>
  <si>
    <t>C#23556</t>
  </si>
  <si>
    <t>C#23605</t>
  </si>
  <si>
    <t>C#23631</t>
  </si>
  <si>
    <t>C#23656</t>
  </si>
  <si>
    <t>C#23691</t>
  </si>
  <si>
    <t>C#23692</t>
  </si>
  <si>
    <t>C#23696</t>
  </si>
  <si>
    <t>C#23701</t>
  </si>
  <si>
    <t>C#23713</t>
  </si>
  <si>
    <t>C#23714</t>
  </si>
  <si>
    <t>C#23739</t>
  </si>
  <si>
    <t>C#23740</t>
  </si>
  <si>
    <t>C#23771</t>
  </si>
  <si>
    <t>C#23784</t>
  </si>
  <si>
    <t>C#23785</t>
  </si>
  <si>
    <t>C#23798</t>
  </si>
  <si>
    <t>C#23806</t>
  </si>
  <si>
    <t>467000.1</t>
  </si>
  <si>
    <t>467165.1</t>
  </si>
  <si>
    <t>466817.1</t>
  </si>
  <si>
    <t>12/1/2000-1/31/2001</t>
  </si>
  <si>
    <t>467090.1</t>
  </si>
  <si>
    <t>467188.1</t>
  </si>
  <si>
    <t>466766.1</t>
  </si>
  <si>
    <t>466889.1</t>
  </si>
  <si>
    <t>466910.1</t>
  </si>
  <si>
    <t>467077.1</t>
  </si>
  <si>
    <t>466886.1</t>
  </si>
  <si>
    <t>467347.1</t>
  </si>
  <si>
    <t>467084.1</t>
  </si>
  <si>
    <t>467348.1</t>
  </si>
  <si>
    <t>465720.1, 465721.1</t>
  </si>
  <si>
    <t>465722.1,465723.1</t>
  </si>
  <si>
    <t>IPC</t>
  </si>
  <si>
    <t xml:space="preserve">C#23235  </t>
  </si>
  <si>
    <t>468304.1</t>
  </si>
  <si>
    <t>468107.1</t>
  </si>
  <si>
    <t>468302.1</t>
  </si>
  <si>
    <t>467844.1</t>
  </si>
  <si>
    <t>468114.1</t>
  </si>
  <si>
    <t>468091.1</t>
  </si>
  <si>
    <t>468113.1</t>
  </si>
  <si>
    <t>468126.1</t>
  </si>
  <si>
    <t>468022.1</t>
  </si>
  <si>
    <t>468052.1</t>
  </si>
  <si>
    <t>C#23826</t>
  </si>
  <si>
    <t>PSCO-DYPMI-MORGAN</t>
  </si>
  <si>
    <t>AQUILACORP-MORGAN</t>
  </si>
  <si>
    <t>PNGC-AQUILACORP</t>
  </si>
  <si>
    <t>CHPD</t>
  </si>
  <si>
    <t>C#23203</t>
  </si>
  <si>
    <t>PACW(T)MIDC/PACW SYS #100102 F-PACW@SYS</t>
  </si>
  <si>
    <t>469274.1</t>
  </si>
  <si>
    <t>469014.1</t>
  </si>
  <si>
    <t>468904.1</t>
  </si>
  <si>
    <t>469050.1</t>
  </si>
  <si>
    <t>469015.1</t>
  </si>
  <si>
    <t>AVISTA</t>
  </si>
  <si>
    <t>469477.1</t>
  </si>
  <si>
    <t>469476.1</t>
  </si>
  <si>
    <t>469358.1</t>
  </si>
  <si>
    <t>469401.1</t>
  </si>
  <si>
    <t>469367.1</t>
  </si>
  <si>
    <t>BOOKOUT</t>
  </si>
  <si>
    <t>N</t>
  </si>
  <si>
    <t>DAY</t>
  </si>
  <si>
    <t>BCPD-BPA(T)BUSBAR/SYS #10041 NF-BCPD-EWEB@SYS</t>
  </si>
  <si>
    <t>BPA(T)SYS/SYS #10040-CLSK01</t>
  </si>
  <si>
    <t>TLMK NETWORK(T)BPA(T)MIDC/TLMK SYS #96037 NF-TLMK@SYS</t>
  </si>
  <si>
    <t>469700.1</t>
  </si>
  <si>
    <t>469705.1</t>
  </si>
  <si>
    <t>469701.1</t>
  </si>
  <si>
    <t>BUSBAR B/R</t>
  </si>
  <si>
    <r>
      <t>NF IR</t>
    </r>
    <r>
      <rPr>
        <b/>
        <sz val="8"/>
        <color indexed="53"/>
        <rFont val="Arial"/>
        <family val="2"/>
      </rPr>
      <t xml:space="preserve"> BUSBAR B/R</t>
    </r>
  </si>
  <si>
    <r>
      <t>BPA C#</t>
    </r>
    <r>
      <rPr>
        <b/>
        <sz val="8"/>
        <color indexed="10"/>
        <rFont val="Arial"/>
        <family val="2"/>
      </rPr>
      <t>21937</t>
    </r>
    <r>
      <rPr>
        <sz val="8"/>
        <rFont val="Arial"/>
        <family val="2"/>
      </rPr>
      <t>-BPA(T)SYS/SYS #95363 NF NWD</t>
    </r>
  </si>
  <si>
    <r>
      <t>BPA C#</t>
    </r>
    <r>
      <rPr>
        <b/>
        <sz val="8"/>
        <color indexed="61"/>
        <rFont val="Arial"/>
        <family val="2"/>
      </rPr>
      <t>21958</t>
    </r>
    <r>
      <rPr>
        <sz val="8"/>
        <rFont val="Arial"/>
        <family val="2"/>
      </rPr>
      <t>-BPA(T)SYS/SYS #95363 NF NWD</t>
    </r>
  </si>
  <si>
    <r>
      <t>BPA C#</t>
    </r>
    <r>
      <rPr>
        <b/>
        <sz val="8"/>
        <color indexed="18"/>
        <rFont val="Arial"/>
        <family val="2"/>
      </rPr>
      <t>22006</t>
    </r>
    <r>
      <rPr>
        <sz val="8"/>
        <rFont val="Arial"/>
        <family val="2"/>
      </rPr>
      <t>-BPA(T)SYS/SYS #95363 NF NWD</t>
    </r>
  </si>
  <si>
    <r>
      <t>BPA C#</t>
    </r>
    <r>
      <rPr>
        <b/>
        <sz val="8"/>
        <color indexed="53"/>
        <rFont val="Arial"/>
        <family val="2"/>
      </rPr>
      <t>22664</t>
    </r>
    <r>
      <rPr>
        <sz val="8"/>
        <rFont val="Arial"/>
        <family val="2"/>
      </rPr>
      <t>-BPA(T)SYS/SYS #95363 NF NWD</t>
    </r>
  </si>
  <si>
    <t>12/01/00-12/31/00</t>
  </si>
  <si>
    <t>469720.1</t>
  </si>
  <si>
    <t>BPA BUSBAR DAILY LLH</t>
  </si>
  <si>
    <t>12367</t>
  </si>
  <si>
    <t>12368</t>
  </si>
  <si>
    <t>12369, 12370, 12371, 12372</t>
  </si>
  <si>
    <t>12375</t>
  </si>
  <si>
    <t>12376, 12377</t>
  </si>
  <si>
    <t>12378, 12379, 12380, 12381</t>
  </si>
  <si>
    <t>12382</t>
  </si>
  <si>
    <t>12383</t>
  </si>
  <si>
    <t>12384</t>
  </si>
  <si>
    <t>JD B/R@.25</t>
  </si>
  <si>
    <t>Portland General System</t>
  </si>
  <si>
    <t>PPM</t>
  </si>
  <si>
    <t>CALL OPTION</t>
  </si>
  <si>
    <t>PACW-BHPL</t>
  </si>
  <si>
    <t>PACW-PNGC</t>
  </si>
  <si>
    <t>CONAGRAENE-PGE</t>
  </si>
  <si>
    <t>TEMU@CENTRALIA</t>
  </si>
  <si>
    <t>AT MIDC</t>
  </si>
  <si>
    <t>PGE@SYS</t>
  </si>
  <si>
    <t>PGE NF IR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</si>
  <si>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</si>
  <si>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</si>
  <si>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</si>
  <si>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</si>
  <si>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</si>
  <si>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</si>
  <si>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</si>
  <si>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</si>
  <si>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</si>
  <si>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</si>
  <si>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</si>
  <si>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</si>
  <si>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</si>
  <si>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</si>
  <si>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483208.1</t>
  </si>
  <si>
    <t>475466.1</t>
  </si>
  <si>
    <t>483209.1</t>
  </si>
  <si>
    <t>483474.2</t>
  </si>
  <si>
    <t>JD B/R@.26</t>
  </si>
  <si>
    <r>
      <t>CISO@SP 15-ISO(T) SP 15/SYLMAR/NOB(LDWP CA)-</t>
    </r>
    <r>
      <rPr>
        <sz val="8"/>
        <color indexed="10"/>
        <rFont val="Arial"/>
        <family val="2"/>
      </rPr>
      <t>(CISOEPMI3001)</t>
    </r>
    <r>
      <rPr>
        <sz val="8"/>
        <color indexed="12"/>
        <rFont val="Arial"/>
        <family val="2"/>
      </rPr>
      <t>EPMI-BPA(T) NOB/BIG EDDY O#</t>
    </r>
    <r>
      <rPr>
        <sz val="8"/>
        <color indexed="16"/>
        <rFont val="Arial"/>
        <family val="2"/>
      </rPr>
      <t xml:space="preserve"> </t>
    </r>
    <r>
      <rPr>
        <b/>
        <sz val="8"/>
        <color indexed="16"/>
        <rFont val="Arial"/>
        <family val="2"/>
      </rPr>
      <t>311916</t>
    </r>
  </si>
  <si>
    <t>BENTON</t>
  </si>
  <si>
    <t>483474.1</t>
  </si>
  <si>
    <t>NOB HLH</t>
  </si>
  <si>
    <t>NOB LLH</t>
  </si>
  <si>
    <r>
      <t>CISO@SP 15-ISO(T) SP 15/SYLMAR/NOB(LDWP CA)-(CISOEPMI3000)EPMI-BPA(T) NOB/BIG EDDY O#</t>
    </r>
    <r>
      <rPr>
        <sz val="8"/>
        <color indexed="16"/>
        <rFont val="Arial"/>
        <family val="2"/>
      </rPr>
      <t xml:space="preserve"> </t>
    </r>
    <r>
      <rPr>
        <b/>
        <sz val="8"/>
        <color indexed="16"/>
        <rFont val="Arial"/>
        <family val="2"/>
      </rPr>
      <t>311916</t>
    </r>
  </si>
  <si>
    <t>MID C SHEET</t>
  </si>
  <si>
    <r>
      <t>CISO@SP 15-ISO(T) SP 15/SYLMAR/NOB(LDWP CA)-(CISOEPMI3000)EPMI-BPA(T) NOB/BIG EDDY O#</t>
    </r>
    <r>
      <rPr>
        <sz val="8"/>
        <color indexed="16"/>
        <rFont val="Arial"/>
        <family val="2"/>
      </rPr>
      <t xml:space="preserve"> </t>
    </r>
    <r>
      <rPr>
        <b/>
        <sz val="8"/>
        <color indexed="16"/>
        <rFont val="Arial"/>
        <family val="2"/>
      </rPr>
      <t>318958</t>
    </r>
  </si>
  <si>
    <t>COB HLH MONTHLY PATHS</t>
  </si>
  <si>
    <t>COB HLH BOM BOOKOUTS</t>
  </si>
  <si>
    <t>371806.1</t>
  </si>
  <si>
    <t>EESI</t>
  </si>
  <si>
    <t>12/5/00-12/31/00</t>
  </si>
  <si>
    <t>471440.1</t>
  </si>
  <si>
    <t>471825.1</t>
  </si>
  <si>
    <t>471824.1</t>
  </si>
  <si>
    <t>469653.1</t>
  </si>
  <si>
    <t>CPS</t>
  </si>
  <si>
    <t>PSC-MERRILL-CPS</t>
  </si>
  <si>
    <t>470519.1</t>
  </si>
  <si>
    <t>474036.1</t>
  </si>
  <si>
    <t>398718.1</t>
  </si>
  <si>
    <t>474140.1</t>
  </si>
  <si>
    <t>475583.1</t>
  </si>
  <si>
    <t>451882.1</t>
  </si>
  <si>
    <t>COB LLH MONTHLY PATHS</t>
  </si>
  <si>
    <t>153325.1</t>
  </si>
  <si>
    <t>C#21896 BPA(T)SYS/JD/MALIN O#95363 F</t>
  </si>
  <si>
    <r>
      <t>PGAE_EPMI_SMUD3</t>
    </r>
    <r>
      <rPr>
        <sz val="8"/>
        <rFont val="Arial"/>
        <family val="2"/>
      </rPr>
      <t xml:space="preserve"> SMUD(T) MALIN/RANCHO SECO-SMUD@RANCHO SEKO</t>
    </r>
  </si>
  <si>
    <t>12486, 12469, 12471, 12473</t>
  </si>
  <si>
    <t>301784.1</t>
  </si>
  <si>
    <t>152393.1</t>
  </si>
  <si>
    <t>C#21876 BPA(T)SYS/JD/MALIN O#95363 F</t>
  </si>
  <si>
    <r>
      <t>PGAE_EPMI_SMUD4</t>
    </r>
    <r>
      <rPr>
        <sz val="8"/>
        <rFont val="Arial"/>
        <family val="2"/>
      </rPr>
      <t xml:space="preserve"> SMUD(T) MALIN/RANCHO SECO-SMUD@RANCHO SEKO</t>
    </r>
  </si>
  <si>
    <t>12487, 12468, 12470, 12472</t>
  </si>
  <si>
    <t>325130.1</t>
  </si>
  <si>
    <t>392618.1</t>
  </si>
  <si>
    <t>BPA C# 23547    BPA(T)SYS/JD/MALIN O#95363 F-MIECO</t>
  </si>
  <si>
    <r>
      <t>PGAE_EPMI_SMUD5</t>
    </r>
    <r>
      <rPr>
        <sz val="8"/>
        <rFont val="Arial"/>
        <family val="2"/>
      </rPr>
      <t xml:space="preserve"> SMUD(T) MALIN/RANCHO SECO-SMUD@RANCHO SEKO</t>
    </r>
  </si>
  <si>
    <t>12418, 12419, 12420, 12421</t>
  </si>
  <si>
    <t>236002.1</t>
  </si>
  <si>
    <t>BPA C#10219 BPA(T)SYS/JD/MALIN O#95363 F</t>
  </si>
  <si>
    <t>NEVI</t>
  </si>
  <si>
    <r>
      <t>PGAE_EPMI_SMUD2</t>
    </r>
    <r>
      <rPr>
        <sz val="8"/>
        <rFont val="Arial"/>
        <family val="2"/>
      </rPr>
      <t xml:space="preserve"> SMUD(T) MALIN/RANCHO SECO-SMUD@RANCHO SECO</t>
    </r>
  </si>
  <si>
    <t>12386, 12387, 12388, 12389</t>
  </si>
  <si>
    <t>741363-741364</t>
  </si>
  <si>
    <t>361390.1</t>
  </si>
  <si>
    <t>BPA C#23545-BPA(T)SYS/JD O#95363 F-BPA(T)JD/MALIN O#95363 F-EPMI-NEVI</t>
  </si>
  <si>
    <r>
      <t>PGAE_EPMI_SMUD1</t>
    </r>
    <r>
      <rPr>
        <sz val="8"/>
        <rFont val="Arial"/>
        <family val="2"/>
      </rPr>
      <t xml:space="preserve"> SMUD(T) MALIN/RANCHO SECO-SMUD@RANCHO SECO</t>
    </r>
  </si>
  <si>
    <t>12394, 12395, 12396, 12397</t>
  </si>
  <si>
    <t>293623.1</t>
  </si>
  <si>
    <t>COB LLH BOM BOOKOUTS</t>
  </si>
  <si>
    <t>COB S/N MONTHLY PATHS</t>
  </si>
  <si>
    <t>475375.1</t>
  </si>
  <si>
    <t>12/8/00-12/31/00</t>
  </si>
  <si>
    <t>NCPA-(ISO CA) CISO(T)SYS/CJ O# (PGAE_PGE_NCPA1)</t>
  </si>
  <si>
    <t>NCPA</t>
  </si>
  <si>
    <t>475377.1</t>
  </si>
  <si>
    <t>475376.1</t>
  </si>
  <si>
    <t>485357.2</t>
  </si>
  <si>
    <t>MORGAN-BPA-NEVI-WWP-PSPL-PSPL(T) MALIN/JD O# 130464 HNFBPA(T) JD/PSPL SYS O# 93947-PSPL@SYS</t>
  </si>
  <si>
    <t>IPC@NP 15-ISO(T) NP 15/MALIN O#IPC_CISO_0004</t>
  </si>
  <si>
    <t>SRP-SCEM-PWX-BPA(T) MALIN/JD O# 334841(F)-BPA(T) JD/PGE O#10030 NF-PWX-PSPL-EPMI-CAEG-PGE@SYS</t>
  </si>
  <si>
    <t>EDISON-APC-PWX-PAC</t>
  </si>
  <si>
    <t>TEMI-PWX-BPA(T) MALIN/JD O#334841 F-BPA(T) JD/PGE SYSO#10030-PWX-EPMI-CPS-PGE@SYS</t>
  </si>
  <si>
    <t>PWX-BPA(T) MALIN/JD O#334841 F-BPA(T) JD/PGE SYSO#10030-PWX-EPMI-AVISTA-PGE@SYS</t>
  </si>
  <si>
    <t>BPA(T) BPA SYS/SCL SYS O# 316742(HNF)-TEM-EPEM-SCL-SCL@SYS</t>
  </si>
  <si>
    <t>485237.1</t>
  </si>
  <si>
    <t>485232.1</t>
  </si>
  <si>
    <t>485357.1</t>
  </si>
  <si>
    <t>BPA(T) 334841-MALIN/JD BPA(T) JD/BCB O#10030 -NF-PWX-BCH-BCH(T) BCB/BC SYS-BCH@SYS</t>
  </si>
  <si>
    <t>SCL-BPA(T) SCL/JD O# 96018(NF)- BPA(T)JD/MALIN O# 94522(F)-SCL</t>
  </si>
  <si>
    <t>PAC-PAC(T) SYS/MALIN O#100105-WAPA-SCEM</t>
  </si>
  <si>
    <t>485366.1</t>
  </si>
  <si>
    <t>485365.1</t>
  </si>
  <si>
    <t>485358.2</t>
  </si>
  <si>
    <t>485358.1</t>
  </si>
  <si>
    <t>485762.2</t>
  </si>
  <si>
    <t>SCEM-PWX-BPA</t>
  </si>
  <si>
    <t>PAC-PAC(T) SYS/MALIN O#100105-IPC</t>
  </si>
  <si>
    <t>SRP-SCEM-PWX-BPA(T) MALIN/JD O# 334841(F)-BPA(T) JD/BPA O#10030 NF-PWX-BPA@SYS</t>
  </si>
  <si>
    <t>TEMI-PWX-PAC</t>
  </si>
  <si>
    <t>PWX-PAC</t>
  </si>
  <si>
    <t>485620.1</t>
  </si>
  <si>
    <t>APC-PWX-MORGAN-BPA-NEVI-WWP</t>
  </si>
  <si>
    <t>485627.1</t>
  </si>
  <si>
    <t>TEMI-PWX-PSPL</t>
  </si>
  <si>
    <t>485762.1</t>
  </si>
  <si>
    <t xml:space="preserve">PWX </t>
  </si>
  <si>
    <t>485792.1</t>
  </si>
  <si>
    <t xml:space="preserve">SCL </t>
  </si>
  <si>
    <t>BPA(T) SCL/BCB O#10030 NF-PWX-BCH-BCH@SYS</t>
  </si>
  <si>
    <t>12/28/00-12/28/00</t>
  </si>
  <si>
    <t>485785.1</t>
  </si>
  <si>
    <t>485785.2</t>
  </si>
  <si>
    <t>485763.2</t>
  </si>
  <si>
    <t>485763.1</t>
  </si>
  <si>
    <t>COB SHAPED FRI</t>
  </si>
  <si>
    <t>12/29/00-12/29/00</t>
  </si>
  <si>
    <t>486133.2</t>
  </si>
  <si>
    <t>PAC-IPC</t>
  </si>
  <si>
    <t>SRP-SCEM-PWX-BPA(T) MALIN/JD O# 334841(F)-BPA(T) JD/BCB O#10030 NF-PWX-BCH@SYS</t>
  </si>
  <si>
    <t>EDISON-APC-PWX-PAC-CDWR-SEMP</t>
  </si>
  <si>
    <t>BPA C#10120</t>
  </si>
  <si>
    <t>APC-PWX-MORGAN-BPA-MSR-MID</t>
  </si>
  <si>
    <t>PAC-PAC(T) SYS/MALIN O#100105-PAC</t>
  </si>
  <si>
    <t>TEMI-PWX-BPA(T) MALIN/JD O#334841 F-BPA(T) JD/TACOMA O#10030-PWX-TACOMA@SYS</t>
  </si>
  <si>
    <t>TEMI-PWX-BPA(T) MALIN/JD O#334841 F-BPA(T) JD/TACOMA O#10030 NF -PWX-TACOMA@SYS</t>
  </si>
  <si>
    <t>TEMI-PWX-BPA(T) MALIN/JD O#334841 F-BPA(T) JD/BCB O#10030-PWX-BCPSO1-BCH(T) BCB/SYS O#257654 -BCPS01-BCH@SYS</t>
  </si>
  <si>
    <t>PWX-BPA(T) MALIN/JD O#334841 F-BPA(T) JD/BCB O#10030-PWX-BCPSO1-BCH(T) BCB/SYS O#257654 -BCPS01-BCH@SYS</t>
  </si>
  <si>
    <t>486057.1</t>
  </si>
  <si>
    <t>486110.1</t>
  </si>
  <si>
    <t>486133.1</t>
  </si>
  <si>
    <t>486236.1</t>
  </si>
  <si>
    <t>486111.1</t>
  </si>
  <si>
    <t>PAC-PAC(T) SYS/MALIN O#100105-PAC-WAPA</t>
  </si>
  <si>
    <t>MONTAN@COLSTRIP-MONTANA(T) COLSTIP/GARR O#340569(F)-DUKE-SUB-BPA(T) GARR/JD O#96038(NF)-SUB-DUKE-BPA(T) JD/MALIN O#96032 (F)</t>
  </si>
  <si>
    <t xml:space="preserve">COB SHAPED </t>
  </si>
  <si>
    <t>13675 F</t>
  </si>
  <si>
    <t>`</t>
  </si>
  <si>
    <t>486154.2</t>
  </si>
  <si>
    <t>486154.1</t>
  </si>
  <si>
    <t>486136.2</t>
  </si>
  <si>
    <t>486136.1</t>
  </si>
  <si>
    <t>COB LL</t>
  </si>
  <si>
    <t>486160.1</t>
  </si>
  <si>
    <t>BPA(T) 333594-MALIN/JD BPA(T) JD/BCB O#10030-PWX-BCH@SYS</t>
  </si>
  <si>
    <t>COB SHAPED SUN</t>
  </si>
  <si>
    <t>13676 F</t>
  </si>
  <si>
    <t>486170.1</t>
  </si>
  <si>
    <t>211006.1</t>
  </si>
  <si>
    <t>264388.1</t>
  </si>
  <si>
    <t>250341.1</t>
  </si>
  <si>
    <t>394080.1</t>
  </si>
  <si>
    <t>306582.1</t>
  </si>
  <si>
    <t>404286.1</t>
  </si>
  <si>
    <t>318517.1</t>
  </si>
  <si>
    <t>404955.1</t>
  </si>
  <si>
    <t>341499.1</t>
  </si>
  <si>
    <t>450794.1</t>
  </si>
  <si>
    <t>351906.1</t>
  </si>
  <si>
    <t>451633.1</t>
  </si>
  <si>
    <t>388789.1</t>
  </si>
  <si>
    <t>433238.1</t>
  </si>
  <si>
    <t>440443.1</t>
  </si>
  <si>
    <t>450427.1</t>
  </si>
  <si>
    <t>391147.1</t>
  </si>
  <si>
    <t>271234.1</t>
  </si>
  <si>
    <t>392547.1</t>
  </si>
  <si>
    <t>399570.1</t>
  </si>
  <si>
    <t>400256.1</t>
  </si>
  <si>
    <t>403061.1</t>
  </si>
  <si>
    <t>435998.1</t>
  </si>
  <si>
    <t>404535.1</t>
  </si>
  <si>
    <t>436512.1</t>
  </si>
  <si>
    <t>326816.1</t>
  </si>
  <si>
    <t>389883.1</t>
  </si>
  <si>
    <t>386226.1</t>
  </si>
  <si>
    <t>394222.1</t>
  </si>
  <si>
    <t>388794.1</t>
  </si>
  <si>
    <t>409509.1</t>
  </si>
  <si>
    <t>388830.1</t>
  </si>
  <si>
    <t>399913.1</t>
  </si>
  <si>
    <t>389466.1</t>
  </si>
  <si>
    <t>403953.1</t>
  </si>
  <si>
    <t>390586.1</t>
  </si>
  <si>
    <t>404232.1</t>
  </si>
  <si>
    <t>391347.1</t>
  </si>
  <si>
    <t>433278.1</t>
  </si>
  <si>
    <t>393995.1</t>
  </si>
  <si>
    <t>404314.1</t>
  </si>
  <si>
    <t>399272.1</t>
  </si>
  <si>
    <t>404405.1</t>
  </si>
  <si>
    <t>400952.1</t>
  </si>
  <si>
    <t>326640.1</t>
  </si>
  <si>
    <t>402141.1</t>
  </si>
  <si>
    <t>452783.1</t>
  </si>
  <si>
    <t>404059.1</t>
  </si>
  <si>
    <t>457449.1</t>
  </si>
  <si>
    <t>404448.1</t>
  </si>
  <si>
    <t>462076.1</t>
  </si>
  <si>
    <t>410306.1</t>
  </si>
  <si>
    <t>409545.1</t>
  </si>
  <si>
    <t>416673.1</t>
  </si>
  <si>
    <t>410407.1</t>
  </si>
  <si>
    <t>416752.1</t>
  </si>
  <si>
    <t>410628.1</t>
  </si>
  <si>
    <t>418267.1</t>
  </si>
  <si>
    <t>416169.1</t>
  </si>
  <si>
    <t>423430.1</t>
  </si>
  <si>
    <t>421445.1</t>
  </si>
  <si>
    <t>427497.1</t>
  </si>
  <si>
    <t>427355.1</t>
  </si>
  <si>
    <t>427655.1</t>
  </si>
  <si>
    <t>432073.1</t>
  </si>
  <si>
    <t>432678.1</t>
  </si>
  <si>
    <t>433063.1</t>
  </si>
  <si>
    <t>445180.1</t>
  </si>
  <si>
    <t>433064.1</t>
  </si>
  <si>
    <t>450650.1</t>
  </si>
  <si>
    <t>434452.1</t>
  </si>
  <si>
    <t>453864.1</t>
  </si>
  <si>
    <t>443739.1</t>
  </si>
  <si>
    <t>455471.1</t>
  </si>
  <si>
    <t>447611.1</t>
  </si>
  <si>
    <t>463906.1</t>
  </si>
  <si>
    <t>450839.1</t>
  </si>
  <si>
    <t>413651.1</t>
  </si>
  <si>
    <t>395116.1</t>
  </si>
  <si>
    <t>416760.1</t>
  </si>
  <si>
    <t>423786.1</t>
  </si>
  <si>
    <t>PACE</t>
  </si>
  <si>
    <t>396892.1</t>
  </si>
  <si>
    <t>469078.1</t>
  </si>
  <si>
    <t>469215.1</t>
  </si>
  <si>
    <t>468296.1</t>
  </si>
  <si>
    <t>464325.1</t>
  </si>
  <si>
    <t>173333.1</t>
  </si>
  <si>
    <t>191774.1</t>
  </si>
  <si>
    <t>93943.1</t>
  </si>
  <si>
    <t>73854.1</t>
  </si>
  <si>
    <t>172892.1</t>
  </si>
  <si>
    <t>178580.1</t>
  </si>
  <si>
    <t>180034.1</t>
  </si>
  <si>
    <t>208408.1</t>
  </si>
  <si>
    <t>197287.1</t>
  </si>
  <si>
    <t>208413.1</t>
  </si>
  <si>
    <t>198181.1</t>
  </si>
  <si>
    <t>207543.1</t>
  </si>
  <si>
    <t>199102.1</t>
  </si>
  <si>
    <t>209261.1</t>
  </si>
  <si>
    <t>211135.1</t>
  </si>
  <si>
    <t>225093.1</t>
  </si>
  <si>
    <t>216618.1</t>
  </si>
  <si>
    <t>209685.1</t>
  </si>
  <si>
    <t>226152.1</t>
  </si>
  <si>
    <t>209787.1</t>
  </si>
  <si>
    <t>229213.1</t>
  </si>
  <si>
    <t>214123.1</t>
  </si>
  <si>
    <t>232237.1</t>
  </si>
  <si>
    <t>225742.1</t>
  </si>
  <si>
    <t>238047.1</t>
  </si>
  <si>
    <t>249194.1</t>
  </si>
  <si>
    <t>250460.1</t>
  </si>
  <si>
    <t>248754.1</t>
  </si>
  <si>
    <t>325794.1</t>
  </si>
  <si>
    <t>263984.1</t>
  </si>
  <si>
    <t>331906.1</t>
  </si>
  <si>
    <t>269051.1</t>
  </si>
  <si>
    <t>340658.1</t>
  </si>
  <si>
    <t>269172.1</t>
  </si>
  <si>
    <t>346558.1</t>
  </si>
  <si>
    <t>291840.1</t>
  </si>
  <si>
    <t>369696.1</t>
  </si>
  <si>
    <t>209755.1</t>
  </si>
  <si>
    <t>409500.1</t>
  </si>
  <si>
    <t>325810.1</t>
  </si>
  <si>
    <t>410503.1</t>
  </si>
  <si>
    <t>406745.1</t>
  </si>
  <si>
    <t>431941.1</t>
  </si>
  <si>
    <t>337468.1</t>
  </si>
  <si>
    <t>437130.1</t>
  </si>
  <si>
    <t>443804.1</t>
  </si>
  <si>
    <t>458621.1</t>
  </si>
  <si>
    <t>449568.1</t>
  </si>
  <si>
    <t>459992.1</t>
  </si>
  <si>
    <t>225982.1</t>
  </si>
  <si>
    <t>421891.1</t>
  </si>
  <si>
    <t>455479.1</t>
  </si>
  <si>
    <t>BPENERGY</t>
  </si>
  <si>
    <t>259766.1</t>
  </si>
  <si>
    <t>305697.1</t>
  </si>
  <si>
    <t>271230.1</t>
  </si>
  <si>
    <t>323986.1</t>
  </si>
  <si>
    <t>209831.1</t>
  </si>
  <si>
    <t>403057.1</t>
  </si>
  <si>
    <t>321394.2</t>
  </si>
  <si>
    <t>343820.1</t>
  </si>
  <si>
    <t>399609.1</t>
  </si>
  <si>
    <t>C#21876</t>
  </si>
  <si>
    <t>371918.1</t>
  </si>
  <si>
    <t>C#21896</t>
  </si>
  <si>
    <t>C#23595</t>
  </si>
  <si>
    <t>371805.1</t>
  </si>
  <si>
    <t>306467.1</t>
  </si>
  <si>
    <t>C#23285</t>
  </si>
  <si>
    <t>300674.1</t>
  </si>
  <si>
    <t>C#23228</t>
  </si>
  <si>
    <t>C#23587</t>
  </si>
  <si>
    <t>371327.1</t>
  </si>
  <si>
    <t>406926.1</t>
  </si>
  <si>
    <t>C#23681</t>
  </si>
  <si>
    <t>C#23568</t>
  </si>
  <si>
    <t>369147.1</t>
  </si>
  <si>
    <t>C#23545</t>
  </si>
  <si>
    <t>C#23573</t>
  </si>
  <si>
    <t>369564.1</t>
  </si>
  <si>
    <t>449332.1</t>
  </si>
  <si>
    <t>BPA C# 22611</t>
  </si>
  <si>
    <t>402497.1</t>
  </si>
  <si>
    <t>BPA C#-MSR</t>
  </si>
  <si>
    <t>C#23210</t>
  </si>
  <si>
    <t>298832.1</t>
  </si>
  <si>
    <t>271421.1</t>
  </si>
  <si>
    <t>NEWENERGY</t>
  </si>
  <si>
    <t>C#23205</t>
  </si>
  <si>
    <t>298423.1</t>
  </si>
  <si>
    <t>390585.1</t>
  </si>
  <si>
    <t>93944.1</t>
  </si>
  <si>
    <t>93546.1</t>
  </si>
  <si>
    <t>DUKE-CINERGY</t>
  </si>
  <si>
    <t>453757.1</t>
  </si>
  <si>
    <t>SCEM-PGE-CINERGY</t>
  </si>
  <si>
    <t>448823.1</t>
  </si>
  <si>
    <t>214122.1</t>
  </si>
  <si>
    <t>216121.1</t>
  </si>
  <si>
    <t>253203.2</t>
  </si>
  <si>
    <t>346336.1</t>
  </si>
  <si>
    <t>351344.1</t>
  </si>
  <si>
    <t>163472.1</t>
  </si>
  <si>
    <t>266968.1</t>
  </si>
  <si>
    <t>163880.1</t>
  </si>
  <si>
    <t>181355.1</t>
  </si>
  <si>
    <t>269514.1</t>
  </si>
  <si>
    <t>266500.1</t>
  </si>
  <si>
    <t>293878.1</t>
  </si>
  <si>
    <t>391273.1</t>
  </si>
  <si>
    <t>336704.1</t>
  </si>
  <si>
    <t>391274.1</t>
  </si>
  <si>
    <t>388815.1</t>
  </si>
  <si>
    <t>267538.1</t>
  </si>
  <si>
    <t>392211.1</t>
  </si>
  <si>
    <t>271410.1</t>
  </si>
  <si>
    <t>394928.1</t>
  </si>
  <si>
    <t>376172.1</t>
  </si>
  <si>
    <t>395848.1</t>
  </si>
  <si>
    <t>388914.1</t>
  </si>
  <si>
    <t>395849.1</t>
  </si>
  <si>
    <t>389856.1</t>
  </si>
  <si>
    <t>397892.1</t>
  </si>
  <si>
    <t>395075.1</t>
  </si>
  <si>
    <t>398275.1</t>
  </si>
  <si>
    <t>391486.1</t>
  </si>
  <si>
    <t>399279.1</t>
  </si>
  <si>
    <t>395319.1</t>
  </si>
  <si>
    <t>407770.1</t>
  </si>
  <si>
    <t>396893.1</t>
  </si>
  <si>
    <t>446303.1</t>
  </si>
  <si>
    <t>453736.1</t>
  </si>
  <si>
    <t>447085.1</t>
  </si>
  <si>
    <t>400297.1</t>
  </si>
  <si>
    <t>453818.1</t>
  </si>
  <si>
    <t>401791.1</t>
  </si>
  <si>
    <t>408479.1</t>
  </si>
  <si>
    <t>449318.1</t>
  </si>
  <si>
    <t>442704.1</t>
  </si>
  <si>
    <t>401426.1</t>
  </si>
  <si>
    <t>356076.1</t>
  </si>
  <si>
    <t>402100.1</t>
  </si>
  <si>
    <t>398394.1</t>
  </si>
  <si>
    <t>425642.1</t>
  </si>
  <si>
    <t>398932.1</t>
  </si>
  <si>
    <t>441492.1</t>
  </si>
  <si>
    <t>437509.1</t>
  </si>
  <si>
    <t>444116.1</t>
  </si>
  <si>
    <t>439255.1</t>
  </si>
  <si>
    <t>447632.1</t>
  </si>
  <si>
    <t>444957.1</t>
  </si>
  <si>
    <t>448507.1</t>
  </si>
  <si>
    <t>451619.1</t>
  </si>
  <si>
    <t>449203.1</t>
  </si>
  <si>
    <t>453960.1</t>
  </si>
  <si>
    <t>454128.1</t>
  </si>
  <si>
    <t>399606.1</t>
  </si>
  <si>
    <t>462072.1</t>
  </si>
  <si>
    <t>401914.1</t>
  </si>
  <si>
    <t>462073.1</t>
  </si>
  <si>
    <t>465458.1</t>
  </si>
  <si>
    <t>181356.1</t>
  </si>
  <si>
    <t>163882.1</t>
  </si>
  <si>
    <t>208414.1</t>
  </si>
  <si>
    <t>172894.1</t>
  </si>
  <si>
    <t>209262.1</t>
  </si>
  <si>
    <t>197146.1</t>
  </si>
  <si>
    <t>209686.1</t>
  </si>
  <si>
    <t>197288.1</t>
  </si>
  <si>
    <t>216122.1</t>
  </si>
  <si>
    <t>197313.1</t>
  </si>
  <si>
    <t>225981.1</t>
  </si>
  <si>
    <t>430892.1</t>
  </si>
  <si>
    <t>227991.1</t>
  </si>
  <si>
    <t>197672.1</t>
  </si>
  <si>
    <t>350447.1</t>
  </si>
  <si>
    <t>428776.1</t>
  </si>
  <si>
    <t>350638.1</t>
  </si>
  <si>
    <t>428870.1</t>
  </si>
  <si>
    <t>350812.1</t>
  </si>
  <si>
    <t>252291.1</t>
  </si>
  <si>
    <t>368996.1</t>
  </si>
  <si>
    <t>396688.1</t>
  </si>
  <si>
    <t>369146.1</t>
  </si>
  <si>
    <t>402857.1</t>
  </si>
  <si>
    <t>369565.1</t>
  </si>
  <si>
    <t>403056.1</t>
  </si>
  <si>
    <t>371326.1</t>
  </si>
  <si>
    <t>421892.1</t>
  </si>
  <si>
    <t>371917.1</t>
  </si>
  <si>
    <t>403058.1</t>
  </si>
  <si>
    <t>391417.1</t>
  </si>
  <si>
    <t>403637.1</t>
  </si>
  <si>
    <t>391487.1</t>
  </si>
  <si>
    <t>404534.1</t>
  </si>
  <si>
    <t>395725.1</t>
  </si>
  <si>
    <t>404536.1</t>
  </si>
  <si>
    <t>396686.1</t>
  </si>
  <si>
    <t>404956.1</t>
  </si>
  <si>
    <t>397871.1</t>
  </si>
  <si>
    <t>413652.1</t>
  </si>
  <si>
    <t>397874.1</t>
  </si>
  <si>
    <t>430990.1</t>
  </si>
  <si>
    <t>397891.1</t>
  </si>
  <si>
    <t>431942.1</t>
  </si>
  <si>
    <t>399608.1</t>
  </si>
  <si>
    <t>173307.1</t>
  </si>
  <si>
    <t>405050.1</t>
  </si>
  <si>
    <t>173331.1</t>
  </si>
  <si>
    <t>388514.1</t>
  </si>
  <si>
    <t>263986.1</t>
  </si>
  <si>
    <t>390764.1</t>
  </si>
  <si>
    <t>286229.1</t>
  </si>
  <si>
    <t>401801.1</t>
  </si>
  <si>
    <t>404368.1</t>
  </si>
  <si>
    <t>404423.1</t>
  </si>
  <si>
    <t>405049.1</t>
  </si>
  <si>
    <t>415602.1</t>
  </si>
  <si>
    <t>416845.1</t>
  </si>
  <si>
    <t>454058.1</t>
  </si>
  <si>
    <t>450570.1</t>
  </si>
  <si>
    <t>331907.1</t>
  </si>
  <si>
    <t>319144.1</t>
  </si>
  <si>
    <t>390854.1</t>
  </si>
  <si>
    <t>421140.1</t>
  </si>
  <si>
    <t>398276.1</t>
  </si>
  <si>
    <t>396623.1</t>
  </si>
  <si>
    <t>400264.1</t>
  </si>
  <si>
    <t>396644.1</t>
  </si>
  <si>
    <t>401482.1</t>
  </si>
  <si>
    <t>396922.1</t>
  </si>
  <si>
    <t>423193.1</t>
  </si>
  <si>
    <t>443827.1</t>
  </si>
  <si>
    <t>423211.1</t>
  </si>
  <si>
    <t>323991.1</t>
  </si>
  <si>
    <t>423695.1</t>
  </si>
  <si>
    <t>397400.1</t>
  </si>
  <si>
    <t>433184.1</t>
  </si>
  <si>
    <t>403532.1</t>
  </si>
  <si>
    <t>436101.1</t>
  </si>
  <si>
    <t>406180.1</t>
  </si>
  <si>
    <t>436925.1</t>
  </si>
  <si>
    <t>394366.1</t>
  </si>
  <si>
    <t>443040.1</t>
  </si>
  <si>
    <t>394370.1</t>
  </si>
  <si>
    <t>443823.1</t>
  </si>
  <si>
    <t>441040.1</t>
  </si>
  <si>
    <t>448551.1</t>
  </si>
  <si>
    <t>165854.1</t>
  </si>
  <si>
    <t>452773.1</t>
  </si>
  <si>
    <t>454056.1</t>
  </si>
  <si>
    <t>468174.1</t>
  </si>
  <si>
    <t>454057.1</t>
  </si>
  <si>
    <t>468092.1</t>
  </si>
  <si>
    <t>458625.1</t>
  </si>
  <si>
    <t>197312.1</t>
  </si>
  <si>
    <t>369697.1</t>
  </si>
  <si>
    <t>207960.1</t>
  </si>
  <si>
    <t>207962.1</t>
  </si>
  <si>
    <t>197144.1</t>
  </si>
  <si>
    <t>321834.1</t>
  </si>
  <si>
    <t>197285.1</t>
  </si>
  <si>
    <t>323887.1</t>
  </si>
  <si>
    <t>201336.1</t>
  </si>
  <si>
    <t>329598.1</t>
  </si>
  <si>
    <t>224323.1</t>
  </si>
  <si>
    <t>336705.1</t>
  </si>
  <si>
    <t>205655.1</t>
  </si>
  <si>
    <t>291967.1</t>
  </si>
  <si>
    <t>226208.1</t>
  </si>
  <si>
    <t>229204.1</t>
  </si>
  <si>
    <t>233369.1</t>
  </si>
  <si>
    <t>251659.1</t>
  </si>
  <si>
    <t>201884.1</t>
  </si>
  <si>
    <t>403936.1</t>
  </si>
  <si>
    <t>AVISTA-MORGAN</t>
  </si>
  <si>
    <t>197671.1</t>
  </si>
  <si>
    <t>AVISTA-RES</t>
  </si>
  <si>
    <t>197145.1</t>
  </si>
  <si>
    <t>AVISTA-SEMP</t>
  </si>
  <si>
    <t>436265.1</t>
  </si>
  <si>
    <t>AVISTA-TEMI</t>
  </si>
  <si>
    <t>97813.1</t>
  </si>
  <si>
    <t>108486.1</t>
  </si>
  <si>
    <t>325863.1</t>
  </si>
  <si>
    <t>257178.1</t>
  </si>
  <si>
    <t>346347.1</t>
  </si>
  <si>
    <t>390530.1</t>
  </si>
  <si>
    <t>347199.1</t>
  </si>
  <si>
    <t>392733.1</t>
  </si>
  <si>
    <t>433077.1</t>
  </si>
  <si>
    <t>433045.1</t>
  </si>
  <si>
    <t>347686.1</t>
  </si>
  <si>
    <t>323421.2</t>
  </si>
  <si>
    <t>227388.1</t>
  </si>
  <si>
    <t>361392.1</t>
  </si>
  <si>
    <t>446838.1</t>
  </si>
  <si>
    <t>459993.1</t>
  </si>
  <si>
    <t>446858.1</t>
  </si>
  <si>
    <t>295869.1</t>
  </si>
  <si>
    <t>447190.1</t>
  </si>
  <si>
    <t>377490.1</t>
  </si>
  <si>
    <t>448308.1</t>
  </si>
  <si>
    <t>331891.1</t>
  </si>
  <si>
    <t>PECO</t>
  </si>
  <si>
    <t>BPENERGY-DUKE-PECO</t>
  </si>
  <si>
    <t>321391.1</t>
  </si>
  <si>
    <t>341855.1</t>
  </si>
  <si>
    <t>AVISTA-HFET-DUKE-PECO</t>
  </si>
  <si>
    <t>416177.1</t>
  </si>
  <si>
    <t>402858.1</t>
  </si>
  <si>
    <t>403519.1</t>
  </si>
  <si>
    <t>403528.1</t>
  </si>
  <si>
    <t>404065.1</t>
  </si>
  <si>
    <t>403635.1</t>
  </si>
  <si>
    <t>404226.1</t>
  </si>
  <si>
    <t>403636.1</t>
  </si>
  <si>
    <t>404240.1</t>
  </si>
  <si>
    <t>404533.1</t>
  </si>
  <si>
    <t>404245.1</t>
  </si>
  <si>
    <t>404302.1</t>
  </si>
  <si>
    <t>390342.1</t>
  </si>
  <si>
    <t>392150.1</t>
  </si>
  <si>
    <t>393350.1</t>
  </si>
  <si>
    <t>392632.1</t>
  </si>
  <si>
    <t>394958.1</t>
  </si>
  <si>
    <t>399311.1</t>
  </si>
  <si>
    <t>395884.1</t>
  </si>
  <si>
    <t>399900.1</t>
  </si>
  <si>
    <t>399914.1</t>
  </si>
  <si>
    <t>415877.1</t>
  </si>
  <si>
    <t>409484.1</t>
  </si>
  <si>
    <t>391351.1</t>
  </si>
  <si>
    <t>421622.1</t>
  </si>
  <si>
    <t>416048.1</t>
  </si>
  <si>
    <t>454061.1</t>
  </si>
  <si>
    <t>453749.1</t>
  </si>
  <si>
    <t>409507.1</t>
  </si>
  <si>
    <t>350813.1</t>
  </si>
  <si>
    <t>419512.1</t>
  </si>
  <si>
    <t>399628.1</t>
  </si>
  <si>
    <t>423797.1</t>
  </si>
  <si>
    <t>451777.1</t>
  </si>
  <si>
    <t>318514.1</t>
  </si>
  <si>
    <t>303041.1</t>
  </si>
  <si>
    <t>446989.1</t>
  </si>
  <si>
    <t>426656.1</t>
  </si>
  <si>
    <t>449659.1</t>
  </si>
  <si>
    <t>404008.1</t>
  </si>
  <si>
    <t>299961.1</t>
  </si>
  <si>
    <t>468173.1</t>
  </si>
  <si>
    <t>392546.1</t>
  </si>
  <si>
    <t>REDDING</t>
  </si>
  <si>
    <t>286627.1</t>
  </si>
  <si>
    <t>283655.1</t>
  </si>
  <si>
    <t>230073.1</t>
  </si>
  <si>
    <t>293876.1</t>
  </si>
  <si>
    <t>288810.1</t>
  </si>
  <si>
    <t>298766.1</t>
  </si>
  <si>
    <t>289499.1</t>
  </si>
  <si>
    <t>305770.1</t>
  </si>
  <si>
    <t>271400.1</t>
  </si>
  <si>
    <t>307717.1</t>
  </si>
  <si>
    <t>303803.1</t>
  </si>
  <si>
    <t>315530.1</t>
  </si>
  <si>
    <t>346559.1</t>
  </si>
  <si>
    <t>328890.1</t>
  </si>
  <si>
    <t>347894.1</t>
  </si>
  <si>
    <t>339089.1</t>
  </si>
  <si>
    <t>390855.1</t>
  </si>
  <si>
    <t>343817.1</t>
  </si>
  <si>
    <t>377677.1</t>
  </si>
  <si>
    <t>391348.1</t>
  </si>
  <si>
    <t>437493.1</t>
  </si>
  <si>
    <t>428775.1</t>
  </si>
  <si>
    <t>445144.1</t>
  </si>
  <si>
    <t>428869.1</t>
  </si>
  <si>
    <t>445145.1</t>
  </si>
  <si>
    <t>437501.1</t>
  </si>
  <si>
    <t>447389.1</t>
  </si>
  <si>
    <t>439254.1</t>
  </si>
  <si>
    <t>448557.1</t>
  </si>
  <si>
    <t>439950.1</t>
  </si>
  <si>
    <t>455088.1</t>
  </si>
  <si>
    <t>440222.1</t>
  </si>
  <si>
    <t>455472.1</t>
  </si>
  <si>
    <t>444956.1</t>
  </si>
  <si>
    <t>455473.1</t>
  </si>
  <si>
    <t>447463.1</t>
  </si>
  <si>
    <t>456173.1</t>
  </si>
  <si>
    <t>331905.1</t>
  </si>
  <si>
    <t>279727.1</t>
  </si>
  <si>
    <t>389855.1</t>
  </si>
  <si>
    <t>402564.1</t>
  </si>
  <si>
    <t>398772.1</t>
  </si>
  <si>
    <t>448750.1</t>
  </si>
  <si>
    <t>448821.1</t>
  </si>
  <si>
    <t>449362.1</t>
  </si>
  <si>
    <t>464245.1</t>
  </si>
  <si>
    <t>449464.1</t>
  </si>
  <si>
    <t>449656.1</t>
  </si>
  <si>
    <t>395650.1</t>
  </si>
  <si>
    <t>464182.1</t>
  </si>
  <si>
    <t>337875.1</t>
  </si>
  <si>
    <t>199062.1</t>
  </si>
  <si>
    <t>SCEM-DUKE</t>
  </si>
  <si>
    <t>390756.1</t>
  </si>
  <si>
    <t>451773.1</t>
  </si>
  <si>
    <t>448749.1</t>
  </si>
  <si>
    <t>452429.1</t>
  </si>
  <si>
    <t>453699.1</t>
  </si>
  <si>
    <t>462077.1</t>
  </si>
  <si>
    <t>339094.1</t>
  </si>
  <si>
    <t>443662.1</t>
  </si>
  <si>
    <t>379450.1</t>
  </si>
  <si>
    <t>399326.1</t>
  </si>
  <si>
    <t>408497.1</t>
  </si>
  <si>
    <t>399591.1</t>
  </si>
  <si>
    <t>448075.1</t>
  </si>
  <si>
    <t>279697.1</t>
  </si>
  <si>
    <t>469479.1</t>
  </si>
  <si>
    <t>448102.1</t>
  </si>
  <si>
    <t>469399.1</t>
  </si>
  <si>
    <t>448109.1</t>
  </si>
  <si>
    <t>445192.1</t>
  </si>
  <si>
    <t>409581.1</t>
  </si>
  <si>
    <t>455005.1</t>
  </si>
  <si>
    <t>443987.1</t>
  </si>
  <si>
    <t>455252.1</t>
  </si>
  <si>
    <t>451659.1</t>
  </si>
  <si>
    <t>206651.1</t>
  </si>
  <si>
    <t>165840.1</t>
  </si>
  <si>
    <t>331857.1</t>
  </si>
  <si>
    <t>323278.1</t>
  </si>
  <si>
    <t>331894.1</t>
  </si>
  <si>
    <t>282188.1</t>
  </si>
  <si>
    <t>369702.1</t>
  </si>
  <si>
    <t>294839.1</t>
  </si>
  <si>
    <t>419130.1</t>
  </si>
  <si>
    <t>356080.1</t>
  </si>
  <si>
    <t>448488.1</t>
  </si>
  <si>
    <t>443531.1</t>
  </si>
  <si>
    <t>463857.1</t>
  </si>
  <si>
    <t>443548.1</t>
  </si>
  <si>
    <t>333012.1</t>
  </si>
  <si>
    <t>356082.1</t>
  </si>
  <si>
    <t>443572.1</t>
  </si>
  <si>
    <t>325011.1</t>
  </si>
  <si>
    <t>295954.1</t>
  </si>
  <si>
    <t>328701.1</t>
  </si>
  <si>
    <t>303891.1</t>
  </si>
  <si>
    <t>343819.1</t>
  </si>
  <si>
    <t>319142.1</t>
  </si>
  <si>
    <t>373493.1</t>
  </si>
  <si>
    <t>285845.1</t>
  </si>
  <si>
    <t>383333.1</t>
  </si>
  <si>
    <t>369093.1</t>
  </si>
  <si>
    <t>386207.1</t>
  </si>
  <si>
    <t>386202.1</t>
  </si>
  <si>
    <t>388513.1</t>
  </si>
  <si>
    <t>387976.1</t>
  </si>
  <si>
    <t>390565.1</t>
  </si>
  <si>
    <t>433054.1</t>
  </si>
  <si>
    <t>393414.1</t>
  </si>
  <si>
    <t>386206.1</t>
  </si>
  <si>
    <t>415498.1</t>
  </si>
  <si>
    <t>390564.1</t>
  </si>
  <si>
    <t>416658.1</t>
  </si>
  <si>
    <t>409423.1</t>
  </si>
  <si>
    <t>437298.1</t>
  </si>
  <si>
    <t>WAUM</t>
  </si>
  <si>
    <t>WAPA</t>
  </si>
  <si>
    <t>468006.1</t>
  </si>
  <si>
    <t>331892.1</t>
  </si>
  <si>
    <t>154587.1</t>
  </si>
  <si>
    <t>236003.1</t>
  </si>
  <si>
    <t>493158-493179</t>
  </si>
  <si>
    <t>741376-741377</t>
  </si>
  <si>
    <t>192932.1</t>
  </si>
  <si>
    <t>247963.1</t>
  </si>
  <si>
    <t>616217-616224</t>
  </si>
  <si>
    <t>785902-785903</t>
  </si>
  <si>
    <t>391421.1</t>
  </si>
  <si>
    <t>295292.1</t>
  </si>
  <si>
    <t>1903412-1903413</t>
  </si>
  <si>
    <t>228041.1</t>
  </si>
  <si>
    <t>325095.1</t>
  </si>
  <si>
    <t>247964.1</t>
  </si>
  <si>
    <t>1975959-1975960</t>
  </si>
  <si>
    <t>785910-785911</t>
  </si>
  <si>
    <t>253941.1</t>
  </si>
  <si>
    <t>811393-811395</t>
  </si>
  <si>
    <t>12342</t>
  </si>
  <si>
    <t>BPA(T)SYS/SYS #96018 NF-SCL@SYS</t>
  </si>
  <si>
    <r>
      <t>PNGC-</t>
    </r>
    <r>
      <rPr>
        <sz val="8"/>
        <color indexed="12"/>
        <rFont val="Arial"/>
        <family val="2"/>
      </rPr>
      <t>BPA(T)SYS/NTWK #96041 F-PNGC@NTWK</t>
    </r>
  </si>
  <si>
    <r>
      <t>PNGC-</t>
    </r>
    <r>
      <rPr>
        <sz val="8"/>
        <color indexed="12"/>
        <rFont val="Arial"/>
        <family val="2"/>
      </rPr>
      <t>BPA(T)BCB/NTWK #96041 F-PNGC@NTWK</t>
    </r>
  </si>
  <si>
    <r>
      <t>PNGC-</t>
    </r>
    <r>
      <rPr>
        <sz val="8"/>
        <color indexed="12"/>
        <rFont val="Arial"/>
        <family val="2"/>
      </rPr>
      <t>PWX</t>
    </r>
  </si>
  <si>
    <t>1</t>
  </si>
  <si>
    <t>BCHYDRO-BCPS01-BCH(T)SYS/BCB #39080 F-BCPS01</t>
  </si>
  <si>
    <t>12373</t>
  </si>
  <si>
    <t>AQUILA TAG</t>
  </si>
  <si>
    <t>CAES TAG</t>
  </si>
  <si>
    <t>AVISTA TAG</t>
  </si>
  <si>
    <t>CPS TAG</t>
  </si>
  <si>
    <t>EPME TAG</t>
  </si>
  <si>
    <t>12438, 12439</t>
  </si>
  <si>
    <t>12446, 12447, 12448, 12449</t>
  </si>
  <si>
    <t>485234.1</t>
  </si>
  <si>
    <t>12/27/2000-12/27/2000</t>
  </si>
  <si>
    <t>485361.1</t>
  </si>
  <si>
    <t>485362.1</t>
  </si>
  <si>
    <t>485364.1</t>
  </si>
  <si>
    <t>485231.1</t>
  </si>
  <si>
    <t>485241.1</t>
  </si>
  <si>
    <t>485363.1</t>
  </si>
  <si>
    <t>485278.1</t>
  </si>
  <si>
    <t>485280.1</t>
  </si>
  <si>
    <t>485360.1</t>
  </si>
  <si>
    <t>485359.1</t>
  </si>
  <si>
    <t>469721.1</t>
  </si>
  <si>
    <t>470746.1</t>
  </si>
  <si>
    <t>12/4/2000-12/31/2000</t>
  </si>
  <si>
    <t>470747.1</t>
  </si>
  <si>
    <t>470748.1</t>
  </si>
  <si>
    <t>DUKE</t>
  </si>
  <si>
    <t>PGE-PNGC</t>
  </si>
  <si>
    <t>12510, 12511, 12512, 12513</t>
  </si>
  <si>
    <t>12/5/2000-12/31/2000</t>
  </si>
  <si>
    <t>471842.1</t>
  </si>
  <si>
    <t>471841.1</t>
  </si>
  <si>
    <t>12/05/00-12/31/00</t>
  </si>
  <si>
    <t>SNPD</t>
  </si>
  <si>
    <t>13593</t>
  </si>
  <si>
    <t>TEMU@CENTRALIA-BPA(T)CENT/PGE SYS #10172 NF</t>
  </si>
  <si>
    <t>COB/MC  BR</t>
  </si>
  <si>
    <t>GW WWP T</t>
  </si>
  <si>
    <t>BENTON(T)BCB/EWEB SYS O#10041-EWEB</t>
  </si>
  <si>
    <t>SNPD(T)</t>
  </si>
  <si>
    <t>EPMI@SP15-ISO(T)SP15/SYLMAR-EPMI-ISO(T)SYLMAR/NOB-BPA(T)NOB/BE #311916 F-EPMI-GHPUD-BPA(T)BE/SYS #96083 NF</t>
  </si>
  <si>
    <t>EPMI@SP15-ISO(T)SP15/SYLMAR-EPMI-ISO(T)SYLMAR/NOB-BPA(T)NOB/BE #311916 F-EPMI-SNPD(T)BPA(T)BE/SYS O#96092 NF</t>
  </si>
  <si>
    <r>
      <t xml:space="preserve">PGE </t>
    </r>
    <r>
      <rPr>
        <sz val="8"/>
        <color indexed="12"/>
        <rFont val="Arial"/>
        <family val="2"/>
      </rPr>
      <t>(3000)</t>
    </r>
  </si>
  <si>
    <t>IPC@SYS-IPC(T)LGBP-OUT O#83466 DNF-IPC-SNPD(T)BPA(T)LAGRANDE/EWEB SYS O#96092 HNF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</si>
</sst>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m/d"/>
    <numFmt numFmtId="167" formatCode="mm/dd/yyyy"/>
    <numFmt numFmtId="168" formatCode="m/d/yy"/>
  </numFmts>
  <fonts count="40" x14ac:knownFonts="1">
    <font>
      <sz val="10"/>
      <name val="Arial"/>
    </font>
    <font>
      <sz val="10"/>
      <name val="Arial"/>
    </font>
    <font>
      <b/>
      <u/>
      <sz val="8"/>
      <color indexed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12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b/>
      <sz val="10"/>
      <color indexed="17"/>
      <name val="Arial"/>
      <family val="2"/>
    </font>
    <font>
      <b/>
      <u/>
      <sz val="8"/>
      <name val="Arial"/>
      <family val="2"/>
    </font>
    <font>
      <b/>
      <sz val="10"/>
      <color indexed="20"/>
      <name val="Arial"/>
      <family val="2"/>
    </font>
    <font>
      <b/>
      <u/>
      <sz val="8"/>
      <color indexed="12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color indexed="21"/>
      <name val="Arial"/>
      <family val="2"/>
    </font>
    <font>
      <b/>
      <sz val="8"/>
      <color indexed="53"/>
      <name val="Arial"/>
      <family val="2"/>
    </font>
    <font>
      <b/>
      <sz val="8"/>
      <color indexed="61"/>
      <name val="Arial"/>
      <family val="2"/>
    </font>
    <font>
      <sz val="8"/>
      <color indexed="20"/>
      <name val="Arial"/>
      <family val="2"/>
    </font>
    <font>
      <b/>
      <sz val="8"/>
      <color indexed="16"/>
      <name val="Arial"/>
      <family val="2"/>
    </font>
    <font>
      <b/>
      <sz val="14"/>
      <color indexed="10"/>
      <name val="Arial"/>
      <family val="2"/>
    </font>
    <font>
      <sz val="8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sz val="10"/>
      <color indexed="18"/>
      <name val="Arial"/>
      <family val="2"/>
    </font>
    <font>
      <sz val="8"/>
      <color indexed="16"/>
      <name val="Arial"/>
      <family val="2"/>
    </font>
    <font>
      <sz val="10"/>
      <color indexed="10"/>
      <name val="Arial"/>
      <family val="2"/>
    </font>
    <font>
      <sz val="10"/>
      <color indexed="55"/>
      <name val="Arial"/>
      <family val="2"/>
    </font>
    <font>
      <sz val="8"/>
      <color indexed="52"/>
      <name val="Arial"/>
      <family val="2"/>
    </font>
    <font>
      <b/>
      <sz val="8"/>
      <color indexed="14"/>
      <name val="Arial"/>
      <family val="2"/>
    </font>
    <font>
      <sz val="8"/>
      <color indexed="23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8">
    <xf numFmtId="0" fontId="0" fillId="0" borderId="0" xfId="0"/>
    <xf numFmtId="43" fontId="2" fillId="0" borderId="0" xfId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9" fontId="2" fillId="0" borderId="0" xfId="1" quotePrefix="1" applyNumberFormat="1" applyFont="1" applyFill="1" applyBorder="1" applyAlignment="1">
      <alignment horizontal="center"/>
    </xf>
    <xf numFmtId="43" fontId="2" fillId="0" borderId="0" xfId="1" quotePrefix="1" applyFont="1" applyFill="1" applyBorder="1" applyAlignment="1">
      <alignment horizontal="center"/>
    </xf>
    <xf numFmtId="1" fontId="2" fillId="0" borderId="0" xfId="1" quotePrefix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/>
    <xf numFmtId="8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22" fontId="4" fillId="0" borderId="0" xfId="0" applyNumberFormat="1" applyFont="1"/>
    <xf numFmtId="0" fontId="5" fillId="0" borderId="0" xfId="0" applyFont="1" applyFill="1"/>
    <xf numFmtId="0" fontId="7" fillId="0" borderId="0" xfId="0" applyFont="1" applyAlignment="1">
      <alignment horizontal="right"/>
    </xf>
    <xf numFmtId="49" fontId="4" fillId="0" borderId="0" xfId="0" applyNumberFormat="1" applyFont="1" applyFill="1"/>
    <xf numFmtId="8" fontId="4" fillId="0" borderId="0" xfId="0" applyNumberFormat="1" applyFont="1" applyFill="1"/>
    <xf numFmtId="0" fontId="4" fillId="0" borderId="0" xfId="0" applyFont="1" applyFill="1"/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22" fontId="4" fillId="0" borderId="0" xfId="0" applyNumberFormat="1" applyFont="1" applyFill="1"/>
    <xf numFmtId="49" fontId="7" fillId="0" borderId="0" xfId="0" applyNumberFormat="1" applyFont="1" applyFill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1" xfId="0" applyFill="1" applyBorder="1"/>
    <xf numFmtId="0" fontId="10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/>
    <xf numFmtId="165" fontId="3" fillId="0" borderId="0" xfId="0" applyNumberFormat="1" applyFont="1" applyFill="1"/>
    <xf numFmtId="0" fontId="0" fillId="0" borderId="0" xfId="0" applyFill="1" applyAlignment="1">
      <alignment horizontal="center"/>
    </xf>
    <xf numFmtId="0" fontId="11" fillId="0" borderId="0" xfId="0" applyFont="1" applyFill="1"/>
    <xf numFmtId="0" fontId="0" fillId="0" borderId="2" xfId="0" applyFill="1" applyBorder="1"/>
    <xf numFmtId="0" fontId="10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2" xfId="0" applyFont="1" applyFill="1" applyBorder="1"/>
    <xf numFmtId="0" fontId="12" fillId="0" borderId="0" xfId="0" applyFont="1" applyFill="1" applyAlignment="1">
      <alignment horizontal="right"/>
    </xf>
    <xf numFmtId="49" fontId="10" fillId="0" borderId="2" xfId="0" applyNumberFormat="1" applyFont="1" applyFill="1" applyBorder="1"/>
    <xf numFmtId="0" fontId="3" fillId="0" borderId="0" xfId="0" applyFont="1" applyFill="1"/>
    <xf numFmtId="49" fontId="4" fillId="0" borderId="1" xfId="0" applyNumberFormat="1" applyFont="1" applyFill="1" applyBorder="1"/>
    <xf numFmtId="8" fontId="4" fillId="0" borderId="1" xfId="0" applyNumberFormat="1" applyFont="1" applyFill="1" applyBorder="1"/>
    <xf numFmtId="49" fontId="3" fillId="0" borderId="1" xfId="0" applyNumberFormat="1" applyFont="1" applyFill="1" applyBorder="1"/>
    <xf numFmtId="49" fontId="4" fillId="0" borderId="0" xfId="0" applyNumberFormat="1" applyFont="1" applyFill="1" applyBorder="1"/>
    <xf numFmtId="8" fontId="4" fillId="0" borderId="0" xfId="0" applyNumberFormat="1" applyFont="1" applyFill="1" applyBorder="1"/>
    <xf numFmtId="0" fontId="4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49" fontId="10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ill="1" applyBorder="1"/>
    <xf numFmtId="22" fontId="4" fillId="0" borderId="1" xfId="0" applyNumberFormat="1" applyFont="1" applyFill="1" applyBorder="1"/>
    <xf numFmtId="0" fontId="13" fillId="0" borderId="0" xfId="0" applyFont="1" applyFill="1"/>
    <xf numFmtId="0" fontId="14" fillId="0" borderId="0" xfId="0" applyFont="1" applyFill="1"/>
    <xf numFmtId="0" fontId="0" fillId="0" borderId="2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10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8" fillId="0" borderId="0" xfId="0" applyFont="1"/>
    <xf numFmtId="0" fontId="8" fillId="0" borderId="0" xfId="0" quotePrefix="1" applyFont="1" applyFill="1"/>
    <xf numFmtId="49" fontId="15" fillId="0" borderId="0" xfId="0" applyNumberFormat="1" applyFont="1" applyAlignment="1">
      <alignment horizontal="center"/>
    </xf>
    <xf numFmtId="8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49" fontId="9" fillId="0" borderId="0" xfId="0" applyNumberFormat="1" applyFont="1"/>
    <xf numFmtId="0" fontId="16" fillId="0" borderId="0" xfId="0" applyFont="1"/>
    <xf numFmtId="0" fontId="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49" fontId="7" fillId="0" borderId="0" xfId="0" applyNumberFormat="1" applyFont="1"/>
    <xf numFmtId="0" fontId="11" fillId="0" borderId="1" xfId="0" applyFont="1" applyFill="1" applyBorder="1"/>
    <xf numFmtId="0" fontId="8" fillId="0" borderId="0" xfId="0" quotePrefix="1" applyFont="1"/>
    <xf numFmtId="0" fontId="8" fillId="0" borderId="0" xfId="0" quotePrefix="1" applyFont="1" applyFill="1" applyAlignment="1">
      <alignment horizontal="left"/>
    </xf>
    <xf numFmtId="43" fontId="2" fillId="2" borderId="0" xfId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43" fontId="2" fillId="2" borderId="0" xfId="1" quotePrefix="1" applyFont="1" applyFill="1" applyBorder="1" applyAlignment="1">
      <alignment horizontal="center"/>
    </xf>
    <xf numFmtId="49" fontId="2" fillId="2" borderId="0" xfId="1" quotePrefix="1" applyNumberFormat="1" applyFont="1" applyFill="1" applyBorder="1" applyAlignment="1">
      <alignment horizontal="center"/>
    </xf>
    <xf numFmtId="1" fontId="2" fillId="2" borderId="0" xfId="1" quotePrefix="1" applyNumberFormat="1" applyFont="1" applyFill="1" applyBorder="1" applyAlignment="1">
      <alignment horizontal="center"/>
    </xf>
    <xf numFmtId="1" fontId="2" fillId="2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Fill="1"/>
    <xf numFmtId="167" fontId="19" fillId="0" borderId="0" xfId="0" applyNumberFormat="1" applyFont="1" applyAlignment="1">
      <alignment horizontal="left"/>
    </xf>
    <xf numFmtId="0" fontId="5" fillId="0" borderId="0" xfId="0" quotePrefix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8" fillId="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21" fillId="0" borderId="0" xfId="0" applyFont="1" applyFill="1" applyAlignment="1">
      <alignment horizontal="right"/>
    </xf>
    <xf numFmtId="1" fontId="10" fillId="0" borderId="1" xfId="0" applyNumberFormat="1" applyFont="1" applyFill="1" applyBorder="1"/>
    <xf numFmtId="0" fontId="23" fillId="0" borderId="0" xfId="0" applyFont="1"/>
    <xf numFmtId="0" fontId="10" fillId="0" borderId="1" xfId="0" applyFont="1" applyFill="1" applyBorder="1" applyAlignment="1">
      <alignment horizontal="right"/>
    </xf>
    <xf numFmtId="0" fontId="20" fillId="0" borderId="0" xfId="0" applyFont="1" applyFill="1"/>
    <xf numFmtId="0" fontId="12" fillId="0" borderId="0" xfId="0" applyFont="1" applyFill="1"/>
    <xf numFmtId="0" fontId="4" fillId="0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quotePrefix="1" applyFont="1" applyFill="1"/>
    <xf numFmtId="0" fontId="4" fillId="3" borderId="0" xfId="0" applyFont="1" applyFill="1"/>
    <xf numFmtId="49" fontId="4" fillId="3" borderId="0" xfId="0" applyNumberFormat="1" applyFont="1" applyFill="1"/>
    <xf numFmtId="8" fontId="4" fillId="3" borderId="0" xfId="0" applyNumberFormat="1" applyFont="1" applyFill="1"/>
    <xf numFmtId="0" fontId="7" fillId="3" borderId="0" xfId="0" applyFont="1" applyFill="1" applyAlignment="1">
      <alignment horizontal="right"/>
    </xf>
    <xf numFmtId="0" fontId="11" fillId="3" borderId="0" xfId="0" applyFont="1" applyFill="1"/>
    <xf numFmtId="0" fontId="4" fillId="3" borderId="0" xfId="0" applyFont="1" applyFill="1" applyAlignment="1">
      <alignment horizontal="left"/>
    </xf>
    <xf numFmtId="22" fontId="4" fillId="3" borderId="0" xfId="0" applyNumberFormat="1" applyFont="1" applyFill="1"/>
    <xf numFmtId="0" fontId="11" fillId="3" borderId="0" xfId="0" quotePrefix="1" applyFont="1" applyFill="1"/>
    <xf numFmtId="49" fontId="4" fillId="4" borderId="0" xfId="0" applyNumberFormat="1" applyFont="1" applyFill="1"/>
    <xf numFmtId="0" fontId="4" fillId="4" borderId="0" xfId="0" applyFont="1" applyFill="1"/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23" fillId="0" borderId="0" xfId="0" applyFont="1" applyFill="1"/>
    <xf numFmtId="0" fontId="11" fillId="0" borderId="0" xfId="0" applyFont="1" applyFill="1" applyAlignment="1">
      <alignment horizontal="right"/>
    </xf>
    <xf numFmtId="0" fontId="24" fillId="0" borderId="0" xfId="0" applyFont="1" applyFill="1"/>
    <xf numFmtId="0" fontId="4" fillId="0" borderId="0" xfId="0" applyFont="1" applyFill="1" applyAlignment="1"/>
    <xf numFmtId="0" fontId="4" fillId="0" borderId="0" xfId="0" applyFont="1" applyAlignment="1">
      <alignment wrapText="1"/>
    </xf>
    <xf numFmtId="49" fontId="4" fillId="0" borderId="0" xfId="0" applyNumberFormat="1" applyFont="1" applyAlignment="1"/>
    <xf numFmtId="8" fontId="4" fillId="0" borderId="0" xfId="0" applyNumberFormat="1" applyFont="1" applyAlignment="1"/>
    <xf numFmtId="49" fontId="7" fillId="0" borderId="0" xfId="0" applyNumberFormat="1" applyFont="1" applyFill="1" applyAlignment="1"/>
    <xf numFmtId="0" fontId="4" fillId="0" borderId="0" xfId="0" applyFont="1" applyAlignment="1"/>
    <xf numFmtId="0" fontId="23" fillId="0" borderId="0" xfId="0" applyFont="1" applyAlignment="1"/>
    <xf numFmtId="49" fontId="4" fillId="0" borderId="0" xfId="0" applyNumberFormat="1" applyFont="1" applyFill="1" applyAlignment="1"/>
    <xf numFmtId="0" fontId="7" fillId="0" borderId="0" xfId="0" applyFont="1" applyAlignment="1"/>
    <xf numFmtId="0" fontId="11" fillId="0" borderId="0" xfId="0" applyFont="1" applyFill="1" applyAlignment="1"/>
    <xf numFmtId="22" fontId="4" fillId="0" borderId="0" xfId="0" applyNumberFormat="1" applyFont="1" applyFill="1" applyAlignment="1"/>
    <xf numFmtId="0" fontId="7" fillId="0" borderId="0" xfId="0" applyFont="1" applyFill="1" applyAlignment="1"/>
    <xf numFmtId="8" fontId="4" fillId="0" borderId="0" xfId="0" applyNumberFormat="1" applyFont="1" applyFill="1" applyAlignment="1"/>
    <xf numFmtId="0" fontId="20" fillId="0" borderId="0" xfId="0" applyFont="1" applyFill="1" applyAlignment="1"/>
    <xf numFmtId="0" fontId="12" fillId="0" borderId="0" xfId="0" applyFont="1" applyFill="1" applyAlignment="1"/>
    <xf numFmtId="0" fontId="23" fillId="0" borderId="0" xfId="0" applyFont="1" applyFill="1" applyAlignment="1"/>
    <xf numFmtId="0" fontId="5" fillId="0" borderId="0" xfId="0" applyFont="1" applyAlignment="1"/>
    <xf numFmtId="22" fontId="4" fillId="0" borderId="0" xfId="0" applyNumberFormat="1" applyFont="1" applyAlignment="1"/>
    <xf numFmtId="0" fontId="5" fillId="0" borderId="0" xfId="0" applyFont="1" applyFill="1" applyAlignment="1"/>
    <xf numFmtId="0" fontId="8" fillId="0" borderId="0" xfId="0" applyFont="1" applyAlignment="1"/>
    <xf numFmtId="0" fontId="8" fillId="0" borderId="0" xfId="0" quotePrefix="1" applyFont="1" applyFill="1" applyAlignment="1"/>
    <xf numFmtId="0" fontId="0" fillId="0" borderId="1" xfId="0" applyFill="1" applyBorder="1" applyAlignment="1"/>
    <xf numFmtId="1" fontId="10" fillId="0" borderId="1" xfId="0" applyNumberFormat="1" applyFont="1" applyFill="1" applyBorder="1" applyAlignment="1"/>
    <xf numFmtId="0" fontId="10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 applyFill="1" applyAlignment="1"/>
    <xf numFmtId="165" fontId="3" fillId="0" borderId="0" xfId="0" applyNumberFormat="1" applyFont="1" applyFill="1" applyAlignment="1"/>
    <xf numFmtId="0" fontId="0" fillId="0" borderId="2" xfId="0" applyFill="1" applyBorder="1" applyAlignment="1"/>
    <xf numFmtId="0" fontId="10" fillId="0" borderId="2" xfId="0" applyFont="1" applyFill="1" applyBorder="1" applyAlignment="1"/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49" fontId="4" fillId="0" borderId="1" xfId="0" applyNumberFormat="1" applyFont="1" applyFill="1" applyBorder="1" applyAlignment="1"/>
    <xf numFmtId="8" fontId="4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22" fontId="4" fillId="0" borderId="1" xfId="0" applyNumberFormat="1" applyFont="1" applyFill="1" applyBorder="1" applyAlignment="1"/>
    <xf numFmtId="49" fontId="4" fillId="0" borderId="0" xfId="0" applyNumberFormat="1" applyFont="1" applyFill="1" applyBorder="1" applyAlignment="1"/>
    <xf numFmtId="8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ill="1" applyBorder="1" applyAlignment="1"/>
    <xf numFmtId="0" fontId="14" fillId="0" borderId="0" xfId="0" applyFont="1" applyFill="1" applyAlignment="1"/>
    <xf numFmtId="0" fontId="5" fillId="0" borderId="0" xfId="0" quotePrefix="1" applyFont="1" applyFill="1" applyAlignment="1"/>
    <xf numFmtId="0" fontId="11" fillId="0" borderId="1" xfId="0" applyFont="1" applyFill="1" applyBorder="1" applyAlignment="1"/>
    <xf numFmtId="0" fontId="0" fillId="0" borderId="0" xfId="0" applyAlignment="1"/>
    <xf numFmtId="0" fontId="3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4" fillId="0" borderId="1" xfId="0" applyFont="1" applyBorder="1" applyAlignment="1"/>
    <xf numFmtId="0" fontId="0" fillId="0" borderId="2" xfId="0" applyBorder="1" applyAlignment="1"/>
    <xf numFmtId="0" fontId="10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24" fillId="0" borderId="0" xfId="0" quotePrefix="1" applyFont="1" applyFill="1" applyAlignme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Fill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 applyFill="1" applyAlignment="1">
      <alignment horizontal="right"/>
    </xf>
    <xf numFmtId="0" fontId="25" fillId="0" borderId="0" xfId="0" applyFont="1" applyAlignment="1">
      <alignment horizontal="left"/>
    </xf>
    <xf numFmtId="0" fontId="26" fillId="0" borderId="0" xfId="0" applyFont="1" applyFill="1"/>
    <xf numFmtId="0" fontId="24" fillId="0" borderId="0" xfId="0" applyFont="1" applyFill="1" applyAlignment="1">
      <alignment horizontal="right"/>
    </xf>
    <xf numFmtId="0" fontId="24" fillId="0" borderId="0" xfId="0" quotePrefix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right"/>
    </xf>
    <xf numFmtId="49" fontId="4" fillId="0" borderId="2" xfId="0" applyNumberFormat="1" applyFont="1" applyFill="1" applyBorder="1"/>
    <xf numFmtId="8" fontId="4" fillId="0" borderId="2" xfId="0" applyNumberFormat="1" applyFont="1" applyFill="1" applyBorder="1"/>
    <xf numFmtId="0" fontId="4" fillId="0" borderId="2" xfId="0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26" fillId="0" borderId="0" xfId="0" applyFont="1" applyFill="1" applyAlignment="1">
      <alignment horizontal="left"/>
    </xf>
    <xf numFmtId="0" fontId="11" fillId="0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24" fillId="0" borderId="0" xfId="0" applyFont="1" applyFill="1" applyAlignment="1"/>
    <xf numFmtId="0" fontId="26" fillId="0" borderId="0" xfId="0" applyFont="1" applyFill="1" applyAlignment="1"/>
    <xf numFmtId="0" fontId="8" fillId="0" borderId="0" xfId="0" quotePrefix="1" applyFont="1" applyAlignment="1"/>
    <xf numFmtId="49" fontId="4" fillId="0" borderId="2" xfId="0" applyNumberFormat="1" applyFont="1" applyFill="1" applyBorder="1" applyAlignment="1"/>
    <xf numFmtId="8" fontId="4" fillId="0" borderId="2" xfId="0" applyNumberFormat="1" applyFont="1" applyFill="1" applyBorder="1" applyAlignment="1"/>
    <xf numFmtId="0" fontId="5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7" fillId="3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43" fontId="2" fillId="0" borderId="0" xfId="1" quotePrefix="1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center"/>
    </xf>
    <xf numFmtId="49" fontId="4" fillId="5" borderId="0" xfId="0" applyNumberFormat="1" applyFont="1" applyFill="1"/>
    <xf numFmtId="0" fontId="4" fillId="5" borderId="0" xfId="0" applyFont="1" applyFill="1"/>
    <xf numFmtId="0" fontId="11" fillId="0" borderId="0" xfId="0" applyFont="1" applyAlignment="1">
      <alignment horizontal="left"/>
    </xf>
    <xf numFmtId="0" fontId="7" fillId="3" borderId="0" xfId="0" applyFont="1" applyFill="1" applyBorder="1" applyAlignment="1">
      <alignment horizontal="right"/>
    </xf>
    <xf numFmtId="0" fontId="13" fillId="0" borderId="0" xfId="0" applyFont="1"/>
    <xf numFmtId="0" fontId="4" fillId="5" borderId="0" xfId="0" applyFont="1" applyFill="1" applyBorder="1" applyAlignment="1">
      <alignment horizontal="right"/>
    </xf>
    <xf numFmtId="0" fontId="26" fillId="0" borderId="0" xfId="0" applyFont="1"/>
    <xf numFmtId="49" fontId="26" fillId="0" borderId="0" xfId="0" applyNumberFormat="1" applyFont="1"/>
    <xf numFmtId="0" fontId="4" fillId="5" borderId="0" xfId="0" applyFont="1" applyFill="1" applyAlignment="1">
      <alignment horizontal="right"/>
    </xf>
    <xf numFmtId="0" fontId="29" fillId="0" borderId="2" xfId="0" applyFont="1" applyBorder="1"/>
    <xf numFmtId="0" fontId="29" fillId="0" borderId="2" xfId="0" applyFont="1" applyBorder="1" applyAlignment="1">
      <alignment horizontal="right"/>
    </xf>
    <xf numFmtId="0" fontId="29" fillId="0" borderId="2" xfId="0" applyFont="1" applyBorder="1" applyAlignment="1">
      <alignment horizontal="center"/>
    </xf>
    <xf numFmtId="0" fontId="29" fillId="0" borderId="2" xfId="0" applyFont="1" applyFill="1" applyBorder="1"/>
    <xf numFmtId="0" fontId="0" fillId="0" borderId="2" xfId="0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6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3" borderId="0" xfId="0" applyFont="1" applyFill="1" applyBorder="1" applyAlignment="1">
      <alignment horizontal="right"/>
    </xf>
    <xf numFmtId="0" fontId="23" fillId="5" borderId="0" xfId="0" applyFont="1" applyFill="1"/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Fill="1" applyBorder="1"/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/>
    </xf>
    <xf numFmtId="49" fontId="7" fillId="0" borderId="2" xfId="0" applyNumberFormat="1" applyFont="1" applyBorder="1"/>
    <xf numFmtId="49" fontId="4" fillId="0" borderId="2" xfId="0" applyNumberFormat="1" applyFont="1" applyBorder="1"/>
    <xf numFmtId="0" fontId="7" fillId="0" borderId="2" xfId="0" applyFont="1" applyBorder="1"/>
    <xf numFmtId="0" fontId="4" fillId="0" borderId="2" xfId="0" applyFont="1" applyBorder="1" applyAlignment="1">
      <alignment horizontal="center"/>
    </xf>
    <xf numFmtId="8" fontId="4" fillId="0" borderId="2" xfId="0" applyNumberFormat="1" applyFont="1" applyBorder="1"/>
    <xf numFmtId="0" fontId="12" fillId="0" borderId="2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8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7" fillId="0" borderId="0" xfId="0" applyFont="1" applyFill="1" applyBorder="1"/>
    <xf numFmtId="0" fontId="4" fillId="0" borderId="0" xfId="0" applyFont="1" applyBorder="1"/>
    <xf numFmtId="0" fontId="11" fillId="0" borderId="0" xfId="0" applyFont="1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0" fillId="0" borderId="1" xfId="0" applyFont="1" applyBorder="1"/>
    <xf numFmtId="0" fontId="3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left"/>
    </xf>
    <xf numFmtId="0" fontId="30" fillId="0" borderId="0" xfId="0" applyFont="1"/>
    <xf numFmtId="0" fontId="11" fillId="0" borderId="0" xfId="0" applyFont="1" applyFill="1" applyBorder="1"/>
    <xf numFmtId="0" fontId="12" fillId="0" borderId="1" xfId="0" applyFont="1" applyFill="1" applyBorder="1"/>
    <xf numFmtId="0" fontId="12" fillId="0" borderId="0" xfId="0" quotePrefix="1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2" fillId="0" borderId="0" xfId="0" applyFont="1" applyFill="1"/>
    <xf numFmtId="0" fontId="33" fillId="0" borderId="0" xfId="0" applyFont="1" applyFill="1"/>
    <xf numFmtId="0" fontId="6" fillId="0" borderId="0" xfId="0" applyFont="1" applyAlignment="1">
      <alignment horizontal="right"/>
    </xf>
    <xf numFmtId="0" fontId="4" fillId="3" borderId="0" xfId="0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49" fontId="4" fillId="3" borderId="0" xfId="0" applyNumberFormat="1" applyFont="1" applyFill="1" applyBorder="1"/>
    <xf numFmtId="0" fontId="0" fillId="0" borderId="0" xfId="0" applyBorder="1"/>
    <xf numFmtId="0" fontId="0" fillId="4" borderId="0" xfId="0" applyFill="1"/>
    <xf numFmtId="0" fontId="5" fillId="4" borderId="0" xfId="0" applyFont="1" applyFill="1"/>
    <xf numFmtId="8" fontId="4" fillId="4" borderId="0" xfId="0" applyNumberFormat="1" applyFont="1" applyFill="1"/>
    <xf numFmtId="0" fontId="4" fillId="4" borderId="0" xfId="0" applyFont="1" applyFill="1" applyAlignment="1">
      <alignment horizontal="right"/>
    </xf>
    <xf numFmtId="22" fontId="4" fillId="4" borderId="0" xfId="0" applyNumberFormat="1" applyFont="1" applyFill="1"/>
    <xf numFmtId="0" fontId="7" fillId="0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35" fillId="0" borderId="0" xfId="0" applyFont="1" applyFill="1" applyBorder="1" applyAlignment="1">
      <alignment horizontal="left"/>
    </xf>
    <xf numFmtId="0" fontId="5" fillId="4" borderId="0" xfId="0" applyFont="1" applyFill="1" applyAlignment="1">
      <alignment horizontal="center"/>
    </xf>
    <xf numFmtId="43" fontId="7" fillId="0" borderId="0" xfId="1" applyFont="1" applyFill="1" applyBorder="1" applyAlignment="1">
      <alignment horizontal="left"/>
    </xf>
    <xf numFmtId="43" fontId="26" fillId="0" borderId="0" xfId="1" applyFont="1" applyFill="1" applyBorder="1" applyAlignment="1">
      <alignment horizontal="center"/>
    </xf>
    <xf numFmtId="1" fontId="26" fillId="0" borderId="0" xfId="1" applyNumberFormat="1" applyFont="1" applyFill="1" applyBorder="1" applyAlignment="1">
      <alignment horizontal="right"/>
    </xf>
    <xf numFmtId="0" fontId="11" fillId="0" borderId="0" xfId="1" quotePrefix="1" applyNumberFormat="1" applyFont="1" applyFill="1" applyBorder="1" applyAlignment="1">
      <alignment horizontal="left"/>
    </xf>
    <xf numFmtId="0" fontId="36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5" fillId="0" borderId="0" xfId="0" applyFont="1"/>
    <xf numFmtId="3" fontId="0" fillId="0" borderId="0" xfId="0" applyNumberFormat="1"/>
    <xf numFmtId="0" fontId="37" fillId="0" borderId="0" xfId="0" applyFont="1"/>
    <xf numFmtId="3" fontId="37" fillId="0" borderId="0" xfId="0" applyNumberFormat="1" applyFont="1"/>
    <xf numFmtId="10" fontId="37" fillId="0" borderId="0" xfId="0" applyNumberFormat="1" applyFont="1"/>
    <xf numFmtId="0" fontId="37" fillId="0" borderId="0" xfId="0" applyFont="1" applyAlignment="1">
      <alignment horizontal="center"/>
    </xf>
    <xf numFmtId="168" fontId="0" fillId="0" borderId="0" xfId="0" applyNumberFormat="1"/>
    <xf numFmtId="0" fontId="38" fillId="0" borderId="0" xfId="0" applyFont="1"/>
    <xf numFmtId="10" fontId="38" fillId="0" borderId="0" xfId="0" applyNumberFormat="1" applyFont="1"/>
    <xf numFmtId="3" fontId="28" fillId="0" borderId="0" xfId="0" applyNumberFormat="1" applyFont="1"/>
    <xf numFmtId="0" fontId="13" fillId="0" borderId="0" xfId="0" applyFont="1" applyAlignment="1">
      <alignment horizontal="center"/>
    </xf>
    <xf numFmtId="0" fontId="3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3" zoomScale="80" workbookViewId="0">
      <selection activeCell="F34" sqref="F33:F34"/>
    </sheetView>
  </sheetViews>
  <sheetFormatPr defaultRowHeight="13.2" x14ac:dyDescent="0.25"/>
  <cols>
    <col min="1" max="1" width="41" customWidth="1"/>
    <col min="2" max="2" width="15.88671875" customWidth="1"/>
    <col min="3" max="3" width="9.88671875" bestFit="1" customWidth="1"/>
    <col min="4" max="4" width="12.5546875" customWidth="1"/>
    <col min="6" max="6" width="20.88671875" customWidth="1"/>
    <col min="7" max="7" width="12.6640625" customWidth="1"/>
  </cols>
  <sheetData>
    <row r="1" spans="1:8" ht="17.399999999999999" x14ac:dyDescent="0.3">
      <c r="A1" t="s">
        <v>679</v>
      </c>
      <c r="D1" s="296" t="s">
        <v>680</v>
      </c>
    </row>
    <row r="3" spans="1:8" x14ac:dyDescent="0.25">
      <c r="A3" t="s">
        <v>693</v>
      </c>
      <c r="B3" s="297">
        <v>2537600</v>
      </c>
      <c r="F3" s="298" t="s">
        <v>681</v>
      </c>
      <c r="G3" s="299">
        <f>B6+B41</f>
        <v>3197968</v>
      </c>
    </row>
    <row r="4" spans="1:8" x14ac:dyDescent="0.25">
      <c r="A4" t="s">
        <v>691</v>
      </c>
      <c r="B4" s="297">
        <v>208800</v>
      </c>
      <c r="F4" s="298" t="s">
        <v>682</v>
      </c>
      <c r="G4" s="299">
        <f>C41</f>
        <v>299068</v>
      </c>
    </row>
    <row r="5" spans="1:8" x14ac:dyDescent="0.25">
      <c r="A5" t="s">
        <v>692</v>
      </c>
      <c r="B5" s="297">
        <v>250560</v>
      </c>
      <c r="F5" s="298" t="s">
        <v>683</v>
      </c>
      <c r="G5" s="299">
        <f>SUM(G3:G4)</f>
        <v>3497036</v>
      </c>
    </row>
    <row r="6" spans="1:8" x14ac:dyDescent="0.25">
      <c r="A6" t="s">
        <v>684</v>
      </c>
      <c r="B6" s="297">
        <f>SUM(B3:B5)</f>
        <v>2996960</v>
      </c>
      <c r="F6" s="298"/>
      <c r="G6" s="298"/>
    </row>
    <row r="7" spans="1:8" x14ac:dyDescent="0.25">
      <c r="F7" s="298" t="s">
        <v>685</v>
      </c>
      <c r="G7" s="300">
        <f>G3/G5</f>
        <v>0.91447957641842981</v>
      </c>
    </row>
    <row r="8" spans="1:8" x14ac:dyDescent="0.25">
      <c r="B8" s="301" t="s">
        <v>686</v>
      </c>
      <c r="C8" s="301" t="s">
        <v>687</v>
      </c>
      <c r="D8" s="298" t="s">
        <v>688</v>
      </c>
    </row>
    <row r="9" spans="1:8" x14ac:dyDescent="0.25">
      <c r="A9" s="302">
        <v>36861</v>
      </c>
      <c r="B9" s="297" t="s">
        <v>695</v>
      </c>
      <c r="C9" s="297"/>
      <c r="D9" s="297"/>
      <c r="F9" s="298" t="s">
        <v>689</v>
      </c>
      <c r="G9" s="300" t="s">
        <v>96</v>
      </c>
      <c r="H9" t="s">
        <v>699</v>
      </c>
    </row>
    <row r="10" spans="1:8" x14ac:dyDescent="0.25">
      <c r="A10" s="302">
        <v>36862</v>
      </c>
      <c r="B10" s="297" t="s">
        <v>695</v>
      </c>
      <c r="C10" s="297"/>
      <c r="D10" s="297"/>
    </row>
    <row r="11" spans="1:8" x14ac:dyDescent="0.25">
      <c r="A11" s="302">
        <v>36863</v>
      </c>
      <c r="B11" s="297" t="s">
        <v>695</v>
      </c>
      <c r="C11" s="297"/>
      <c r="D11" s="297"/>
      <c r="F11" s="303" t="s">
        <v>690</v>
      </c>
      <c r="G11" s="304" t="s">
        <v>694</v>
      </c>
    </row>
    <row r="12" spans="1:8" x14ac:dyDescent="0.25">
      <c r="A12" s="302">
        <v>36864</v>
      </c>
      <c r="B12" s="297" t="s">
        <v>695</v>
      </c>
      <c r="C12" s="297"/>
      <c r="D12" s="297"/>
    </row>
    <row r="13" spans="1:8" x14ac:dyDescent="0.25">
      <c r="A13" s="302">
        <v>36865</v>
      </c>
      <c r="B13" s="297" t="s">
        <v>695</v>
      </c>
      <c r="C13" s="297"/>
      <c r="D13" s="297"/>
    </row>
    <row r="14" spans="1:8" x14ac:dyDescent="0.25">
      <c r="A14" s="302">
        <v>36866</v>
      </c>
      <c r="B14" s="297" t="s">
        <v>695</v>
      </c>
      <c r="C14" s="297"/>
      <c r="D14" s="297"/>
    </row>
    <row r="15" spans="1:8" x14ac:dyDescent="0.25">
      <c r="A15" s="302">
        <v>36867</v>
      </c>
      <c r="B15" s="297" t="s">
        <v>695</v>
      </c>
      <c r="C15" s="297"/>
      <c r="D15" s="297"/>
    </row>
    <row r="16" spans="1:8" x14ac:dyDescent="0.25">
      <c r="A16" s="302">
        <v>36868</v>
      </c>
      <c r="B16" s="297" t="s">
        <v>695</v>
      </c>
      <c r="C16" s="297"/>
      <c r="D16" s="297"/>
    </row>
    <row r="17" spans="1:6" x14ac:dyDescent="0.25">
      <c r="A17" s="302">
        <v>36869</v>
      </c>
      <c r="B17" s="297" t="s">
        <v>695</v>
      </c>
      <c r="C17" s="297"/>
      <c r="D17" s="297"/>
    </row>
    <row r="18" spans="1:6" x14ac:dyDescent="0.25">
      <c r="A18" s="302">
        <v>36870</v>
      </c>
      <c r="B18" s="297" t="s">
        <v>695</v>
      </c>
      <c r="C18" s="297"/>
      <c r="D18" s="297"/>
    </row>
    <row r="19" spans="1:6" x14ac:dyDescent="0.25">
      <c r="A19" s="302">
        <v>36871</v>
      </c>
      <c r="B19" s="297" t="s">
        <v>695</v>
      </c>
      <c r="C19" s="297"/>
      <c r="D19" s="297"/>
      <c r="F19" t="s">
        <v>696</v>
      </c>
    </row>
    <row r="20" spans="1:6" x14ac:dyDescent="0.25">
      <c r="A20" s="302">
        <v>36872</v>
      </c>
      <c r="B20" s="297" t="s">
        <v>695</v>
      </c>
      <c r="C20" s="297"/>
      <c r="D20" s="297"/>
      <c r="F20" t="s">
        <v>697</v>
      </c>
    </row>
    <row r="21" spans="1:6" x14ac:dyDescent="0.25">
      <c r="A21" s="302">
        <v>36873</v>
      </c>
      <c r="B21" s="297" t="s">
        <v>695</v>
      </c>
      <c r="C21" s="297"/>
      <c r="D21" s="297"/>
      <c r="F21" t="s">
        <v>698</v>
      </c>
    </row>
    <row r="22" spans="1:6" x14ac:dyDescent="0.25">
      <c r="A22" s="302">
        <v>36874</v>
      </c>
      <c r="B22" s="297" t="s">
        <v>695</v>
      </c>
      <c r="C22" s="297"/>
      <c r="D22" s="297"/>
    </row>
    <row r="23" spans="1:6" x14ac:dyDescent="0.25">
      <c r="A23" s="302">
        <v>36875</v>
      </c>
      <c r="B23" s="297" t="s">
        <v>695</v>
      </c>
      <c r="C23" s="297"/>
      <c r="D23" s="297"/>
    </row>
    <row r="24" spans="1:6" x14ac:dyDescent="0.25">
      <c r="A24" s="302">
        <v>36876</v>
      </c>
      <c r="B24" s="297" t="s">
        <v>695</v>
      </c>
      <c r="C24" s="297"/>
      <c r="D24" s="297"/>
    </row>
    <row r="25" spans="1:6" x14ac:dyDescent="0.25">
      <c r="A25" s="302">
        <v>36877</v>
      </c>
      <c r="B25" s="297" t="s">
        <v>695</v>
      </c>
      <c r="C25" s="297"/>
      <c r="D25" s="297"/>
    </row>
    <row r="26" spans="1:6" x14ac:dyDescent="0.25">
      <c r="A26" s="302">
        <v>36878</v>
      </c>
      <c r="B26" s="297" t="s">
        <v>695</v>
      </c>
      <c r="C26" s="305"/>
      <c r="D26" s="305"/>
    </row>
    <row r="27" spans="1:6" x14ac:dyDescent="0.25">
      <c r="A27" s="302">
        <v>36879</v>
      </c>
      <c r="B27" s="297" t="s">
        <v>695</v>
      </c>
      <c r="C27" s="297"/>
      <c r="D27" s="297"/>
    </row>
    <row r="28" spans="1:6" x14ac:dyDescent="0.25">
      <c r="A28" s="302">
        <v>36880</v>
      </c>
      <c r="B28" s="297" t="s">
        <v>695</v>
      </c>
      <c r="C28" s="297"/>
      <c r="D28" s="297"/>
    </row>
    <row r="29" spans="1:6" x14ac:dyDescent="0.25">
      <c r="A29" s="302">
        <v>36881</v>
      </c>
      <c r="B29" s="297" t="s">
        <v>695</v>
      </c>
      <c r="C29" s="297"/>
      <c r="D29" s="297"/>
    </row>
    <row r="30" spans="1:6" x14ac:dyDescent="0.25">
      <c r="A30" s="302">
        <v>36882</v>
      </c>
      <c r="B30" s="297" t="s">
        <v>695</v>
      </c>
      <c r="C30" s="297"/>
      <c r="D30" s="297"/>
    </row>
    <row r="31" spans="1:6" x14ac:dyDescent="0.25">
      <c r="A31" s="302">
        <v>36883</v>
      </c>
      <c r="B31" s="297" t="s">
        <v>695</v>
      </c>
      <c r="C31" s="297"/>
      <c r="D31" s="297"/>
    </row>
    <row r="32" spans="1:6" x14ac:dyDescent="0.25">
      <c r="A32" s="302">
        <v>36884</v>
      </c>
      <c r="B32" s="297" t="s">
        <v>695</v>
      </c>
      <c r="C32" s="297"/>
      <c r="D32" s="297"/>
    </row>
    <row r="33" spans="1:4" x14ac:dyDescent="0.25">
      <c r="A33" s="302">
        <v>36885</v>
      </c>
      <c r="B33" s="297">
        <v>15504</v>
      </c>
      <c r="C33" s="297">
        <v>47642</v>
      </c>
      <c r="D33" s="297">
        <f t="shared" ref="D33:D39" si="0">SUM(B33:C33)</f>
        <v>63146</v>
      </c>
    </row>
    <row r="34" spans="1:4" x14ac:dyDescent="0.25">
      <c r="A34" s="302">
        <v>36886</v>
      </c>
      <c r="B34" s="297">
        <v>29760</v>
      </c>
      <c r="C34" s="297">
        <v>50648</v>
      </c>
      <c r="D34" s="297">
        <f t="shared" si="0"/>
        <v>80408</v>
      </c>
    </row>
    <row r="35" spans="1:4" x14ac:dyDescent="0.25">
      <c r="A35" s="302">
        <v>36887</v>
      </c>
      <c r="B35" s="297">
        <v>30560</v>
      </c>
      <c r="C35" s="297">
        <v>43408</v>
      </c>
      <c r="D35" s="297">
        <f t="shared" si="0"/>
        <v>73968</v>
      </c>
    </row>
    <row r="36" spans="1:4" x14ac:dyDescent="0.25">
      <c r="A36" s="302">
        <v>36888</v>
      </c>
      <c r="B36" s="297">
        <v>36160</v>
      </c>
      <c r="C36" s="297">
        <v>36606</v>
      </c>
      <c r="D36" s="297">
        <f t="shared" si="0"/>
        <v>72766</v>
      </c>
    </row>
    <row r="37" spans="1:4" x14ac:dyDescent="0.25">
      <c r="A37" s="302">
        <v>36889</v>
      </c>
      <c r="B37" s="297">
        <v>36160</v>
      </c>
      <c r="C37" s="297">
        <v>37006</v>
      </c>
      <c r="D37" s="297">
        <f t="shared" si="0"/>
        <v>73166</v>
      </c>
    </row>
    <row r="38" spans="1:4" x14ac:dyDescent="0.25">
      <c r="A38" s="302">
        <v>36890</v>
      </c>
      <c r="B38" s="297">
        <v>34960</v>
      </c>
      <c r="C38" s="297">
        <v>40206</v>
      </c>
      <c r="D38" s="297">
        <f t="shared" si="0"/>
        <v>75166</v>
      </c>
    </row>
    <row r="39" spans="1:4" x14ac:dyDescent="0.25">
      <c r="A39" s="302">
        <v>36891</v>
      </c>
      <c r="B39" s="297">
        <v>17904</v>
      </c>
      <c r="C39" s="297">
        <v>43552</v>
      </c>
      <c r="D39" s="297">
        <f t="shared" si="0"/>
        <v>61456</v>
      </c>
    </row>
    <row r="41" spans="1:4" x14ac:dyDescent="0.25">
      <c r="B41" s="297">
        <f>SUM(B9:B40)</f>
        <v>201008</v>
      </c>
      <c r="C41" s="297">
        <f>SUM(C9:C40)</f>
        <v>299068</v>
      </c>
      <c r="D41" s="299">
        <f>SUM(D9:D40)</f>
        <v>500076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"/>
  <sheetViews>
    <sheetView topLeftCell="D70" zoomScale="75" workbookViewId="0">
      <selection activeCell="Z110" sqref="Z110"/>
    </sheetView>
  </sheetViews>
  <sheetFormatPr defaultRowHeight="13.2" x14ac:dyDescent="0.25"/>
  <cols>
    <col min="1" max="1" width="7.88671875" customWidth="1"/>
    <col min="2" max="2" width="7.109375" customWidth="1"/>
    <col min="4" max="4" width="7.44140625" customWidth="1"/>
    <col min="5" max="5" width="4.6640625" customWidth="1"/>
    <col min="6" max="6" width="3" customWidth="1"/>
    <col min="7" max="7" width="12.33203125" bestFit="1" customWidth="1"/>
    <col min="8" max="8" width="3.33203125" customWidth="1"/>
    <col min="9" max="9" width="15.5546875" style="80" customWidth="1"/>
    <col min="10" max="10" width="2.44140625" customWidth="1"/>
    <col min="11" max="11" width="13.5546875" bestFit="1" customWidth="1"/>
    <col min="12" max="12" width="3" customWidth="1"/>
    <col min="13" max="13" width="13.44140625" bestFit="1" customWidth="1"/>
    <col min="14" max="14" width="2.33203125" customWidth="1"/>
    <col min="15" max="15" width="15.109375" style="81" customWidth="1"/>
    <col min="16" max="16" width="6" customWidth="1"/>
    <col min="18" max="18" width="7.88671875" customWidth="1"/>
    <col min="20" max="20" width="7.44140625" customWidth="1"/>
    <col min="21" max="21" width="5" customWidth="1"/>
    <col min="22" max="22" width="5.109375" customWidth="1"/>
    <col min="23" max="23" width="5.88671875" customWidth="1"/>
    <col min="24" max="24" width="2.6640625" customWidth="1"/>
    <col min="25" max="25" width="6.109375" customWidth="1"/>
    <col min="29" max="29" width="13.33203125" bestFit="1" customWidth="1"/>
    <col min="32" max="32" width="9.33203125" bestFit="1" customWidth="1"/>
  </cols>
  <sheetData>
    <row r="1" spans="1:32" s="11" customFormat="1" ht="10.199999999999999" x14ac:dyDescent="0.2">
      <c r="A1" s="71" t="s">
        <v>251</v>
      </c>
      <c r="B1" s="72" t="s">
        <v>252</v>
      </c>
      <c r="C1" s="71" t="s">
        <v>253</v>
      </c>
      <c r="D1" s="71" t="s">
        <v>254</v>
      </c>
      <c r="E1" s="73" t="s">
        <v>255</v>
      </c>
      <c r="F1" s="73" t="s">
        <v>256</v>
      </c>
      <c r="G1" s="73" t="s">
        <v>257</v>
      </c>
      <c r="H1" s="73" t="s">
        <v>258</v>
      </c>
      <c r="I1" s="82" t="s">
        <v>259</v>
      </c>
      <c r="J1" s="73" t="s">
        <v>260</v>
      </c>
      <c r="K1" s="73" t="s">
        <v>261</v>
      </c>
      <c r="L1" s="74" t="s">
        <v>234</v>
      </c>
      <c r="M1" s="73" t="s">
        <v>262</v>
      </c>
      <c r="N1" s="73" t="s">
        <v>260</v>
      </c>
      <c r="O1" s="78" t="s">
        <v>263</v>
      </c>
      <c r="P1" s="73" t="s">
        <v>257</v>
      </c>
      <c r="Q1" s="71" t="s">
        <v>264</v>
      </c>
      <c r="R1" s="72" t="s">
        <v>265</v>
      </c>
      <c r="S1" s="73" t="s">
        <v>266</v>
      </c>
      <c r="T1" s="71" t="s">
        <v>267</v>
      </c>
      <c r="U1" s="73" t="s">
        <v>268</v>
      </c>
      <c r="V1" s="73" t="s">
        <v>269</v>
      </c>
      <c r="W1" s="73" t="s">
        <v>270</v>
      </c>
      <c r="X1" s="73" t="s">
        <v>271</v>
      </c>
      <c r="Y1" s="73" t="s">
        <v>272</v>
      </c>
      <c r="Z1" s="73" t="s">
        <v>273</v>
      </c>
      <c r="AA1" s="73" t="s">
        <v>274</v>
      </c>
      <c r="AB1" s="73"/>
      <c r="AC1" s="73" t="s">
        <v>275</v>
      </c>
      <c r="AD1" s="73"/>
      <c r="AE1" s="73" t="s">
        <v>276</v>
      </c>
      <c r="AF1" s="73" t="s">
        <v>277</v>
      </c>
    </row>
    <row r="2" spans="1:32" s="279" customFormat="1" x14ac:dyDescent="0.25">
      <c r="A2" s="123" t="s">
        <v>2120</v>
      </c>
      <c r="B2" s="281">
        <v>19</v>
      </c>
      <c r="C2" s="123" t="s">
        <v>297</v>
      </c>
      <c r="D2" s="123" t="s">
        <v>971</v>
      </c>
      <c r="E2" s="124" t="s">
        <v>291</v>
      </c>
      <c r="F2" s="124">
        <v>24</v>
      </c>
      <c r="G2" s="124">
        <v>25</v>
      </c>
      <c r="H2" s="124"/>
      <c r="I2" s="282"/>
      <c r="J2" s="289" t="s">
        <v>260</v>
      </c>
      <c r="K2" s="282" t="s">
        <v>507</v>
      </c>
      <c r="L2" s="123" t="s">
        <v>234</v>
      </c>
      <c r="M2" s="124" t="s">
        <v>507</v>
      </c>
      <c r="N2" s="289" t="s">
        <v>260</v>
      </c>
      <c r="O2" s="124"/>
      <c r="P2" s="124">
        <v>25</v>
      </c>
      <c r="Q2" s="123" t="s">
        <v>297</v>
      </c>
      <c r="R2" s="281">
        <v>20.25</v>
      </c>
      <c r="S2" s="280" t="s">
        <v>1372</v>
      </c>
      <c r="T2" s="123" t="s">
        <v>2121</v>
      </c>
      <c r="U2" s="124" t="s">
        <v>1083</v>
      </c>
      <c r="V2" s="124" t="s">
        <v>1083</v>
      </c>
      <c r="W2" s="124" t="s">
        <v>1276</v>
      </c>
      <c r="X2" s="124" t="s">
        <v>1373</v>
      </c>
      <c r="Y2" s="19">
        <f>F2*G2*2</f>
        <v>1200</v>
      </c>
      <c r="Z2" s="19">
        <f>Y2*2</f>
        <v>2400</v>
      </c>
      <c r="AA2" s="124"/>
      <c r="AB2" s="124"/>
      <c r="AC2" s="283">
        <v>36851.625613425924</v>
      </c>
      <c r="AD2" s="124"/>
      <c r="AE2" s="124" t="s">
        <v>2122</v>
      </c>
      <c r="AF2" s="124" t="s">
        <v>2123</v>
      </c>
    </row>
    <row r="3" spans="1:32" s="279" customFormat="1" x14ac:dyDescent="0.25">
      <c r="A3" s="123" t="s">
        <v>2124</v>
      </c>
      <c r="B3" s="281">
        <v>18.600000000000001</v>
      </c>
      <c r="C3" s="123" t="s">
        <v>297</v>
      </c>
      <c r="D3" s="123" t="s">
        <v>971</v>
      </c>
      <c r="E3" s="124" t="s">
        <v>291</v>
      </c>
      <c r="F3" s="124">
        <v>24</v>
      </c>
      <c r="G3" s="124">
        <v>25</v>
      </c>
      <c r="H3" s="124"/>
      <c r="I3" s="282"/>
      <c r="J3" s="289" t="s">
        <v>260</v>
      </c>
      <c r="K3" s="282" t="s">
        <v>507</v>
      </c>
      <c r="L3" s="123" t="s">
        <v>234</v>
      </c>
      <c r="M3" s="124" t="s">
        <v>507</v>
      </c>
      <c r="N3" s="289" t="s">
        <v>260</v>
      </c>
      <c r="O3" s="124"/>
      <c r="P3" s="124">
        <v>25</v>
      </c>
      <c r="Q3" s="123" t="s">
        <v>297</v>
      </c>
      <c r="R3" s="281">
        <v>22.2</v>
      </c>
      <c r="S3" s="280" t="s">
        <v>1372</v>
      </c>
      <c r="T3" s="123" t="s">
        <v>2125</v>
      </c>
      <c r="U3" s="124" t="s">
        <v>1083</v>
      </c>
      <c r="V3" s="124" t="s">
        <v>1083</v>
      </c>
      <c r="W3" s="124" t="s">
        <v>1276</v>
      </c>
      <c r="X3" s="124" t="s">
        <v>1373</v>
      </c>
      <c r="Y3" s="19">
        <f t="shared" ref="Y3:Y66" si="0">F3*G3*2</f>
        <v>1200</v>
      </c>
      <c r="Z3" s="19">
        <f t="shared" ref="Z3:Z66" si="1">Y3*2</f>
        <v>2400</v>
      </c>
      <c r="AA3" s="124"/>
      <c r="AB3" s="124"/>
      <c r="AC3" s="283">
        <v>36851.625613425924</v>
      </c>
      <c r="AD3" s="124"/>
      <c r="AE3" s="124" t="s">
        <v>2126</v>
      </c>
      <c r="AF3" s="124" t="s">
        <v>2127</v>
      </c>
    </row>
    <row r="4" spans="1:32" s="279" customFormat="1" x14ac:dyDescent="0.25">
      <c r="A4" s="123" t="s">
        <v>1646</v>
      </c>
      <c r="B4" s="281">
        <v>23.75</v>
      </c>
      <c r="C4" s="123" t="s">
        <v>297</v>
      </c>
      <c r="D4" s="123" t="s">
        <v>971</v>
      </c>
      <c r="E4" s="124" t="s">
        <v>291</v>
      </c>
      <c r="F4" s="124">
        <v>24</v>
      </c>
      <c r="G4" s="124">
        <v>25</v>
      </c>
      <c r="H4" s="124"/>
      <c r="I4" s="282"/>
      <c r="J4" s="289" t="s">
        <v>260</v>
      </c>
      <c r="K4" s="282" t="s">
        <v>507</v>
      </c>
      <c r="L4" s="123" t="s">
        <v>234</v>
      </c>
      <c r="M4" s="124" t="s">
        <v>507</v>
      </c>
      <c r="N4" s="289" t="s">
        <v>260</v>
      </c>
      <c r="O4" s="124"/>
      <c r="P4" s="124">
        <v>25</v>
      </c>
      <c r="Q4" s="123" t="s">
        <v>297</v>
      </c>
      <c r="R4" s="281">
        <v>24.75</v>
      </c>
      <c r="S4" s="280" t="s">
        <v>1372</v>
      </c>
      <c r="T4" s="123" t="s">
        <v>1647</v>
      </c>
      <c r="U4" s="124" t="s">
        <v>1083</v>
      </c>
      <c r="V4" s="124" t="s">
        <v>1083</v>
      </c>
      <c r="W4" s="124" t="s">
        <v>1276</v>
      </c>
      <c r="X4" s="124" t="s">
        <v>1373</v>
      </c>
      <c r="Y4" s="19">
        <f t="shared" si="0"/>
        <v>1200</v>
      </c>
      <c r="Z4" s="19">
        <f t="shared" si="1"/>
        <v>2400</v>
      </c>
      <c r="AA4" s="124"/>
      <c r="AB4" s="124"/>
      <c r="AC4" s="283">
        <v>36851.625613425924</v>
      </c>
      <c r="AD4" s="124"/>
      <c r="AE4" s="124">
        <v>557405</v>
      </c>
      <c r="AF4" s="124">
        <v>610727</v>
      </c>
    </row>
    <row r="5" spans="1:32" s="279" customFormat="1" x14ac:dyDescent="0.25">
      <c r="A5" s="123" t="s">
        <v>2128</v>
      </c>
      <c r="B5" s="281">
        <v>72</v>
      </c>
      <c r="C5" s="123" t="s">
        <v>297</v>
      </c>
      <c r="D5" s="123" t="s">
        <v>971</v>
      </c>
      <c r="E5" s="124" t="s">
        <v>291</v>
      </c>
      <c r="F5" s="124">
        <v>24</v>
      </c>
      <c r="G5" s="124">
        <v>25</v>
      </c>
      <c r="H5" s="124"/>
      <c r="I5" s="282"/>
      <c r="J5" s="289" t="s">
        <v>260</v>
      </c>
      <c r="K5" s="282" t="s">
        <v>507</v>
      </c>
      <c r="L5" s="123" t="s">
        <v>234</v>
      </c>
      <c r="M5" s="124" t="s">
        <v>507</v>
      </c>
      <c r="N5" s="289" t="s">
        <v>260</v>
      </c>
      <c r="O5" s="124"/>
      <c r="P5" s="124">
        <v>25</v>
      </c>
      <c r="Q5" s="123" t="s">
        <v>297</v>
      </c>
      <c r="R5" s="281">
        <v>29.25</v>
      </c>
      <c r="S5" s="280" t="s">
        <v>1372</v>
      </c>
      <c r="T5" s="123" t="s">
        <v>2129</v>
      </c>
      <c r="U5" s="124" t="s">
        <v>1083</v>
      </c>
      <c r="V5" s="124" t="s">
        <v>1083</v>
      </c>
      <c r="W5" s="124" t="s">
        <v>1276</v>
      </c>
      <c r="X5" s="124" t="s">
        <v>1373</v>
      </c>
      <c r="Y5" s="19">
        <f t="shared" si="0"/>
        <v>1200</v>
      </c>
      <c r="Z5" s="19">
        <f t="shared" si="1"/>
        <v>2400</v>
      </c>
      <c r="AA5" s="124"/>
      <c r="AB5" s="124"/>
      <c r="AC5" s="283">
        <v>36851.625613425924</v>
      </c>
      <c r="AD5" s="124"/>
      <c r="AE5" s="124"/>
      <c r="AF5" s="124" t="s">
        <v>2130</v>
      </c>
    </row>
    <row r="6" spans="1:32" s="279" customFormat="1" x14ac:dyDescent="0.25">
      <c r="A6" s="123" t="s">
        <v>2128</v>
      </c>
      <c r="B6" s="281">
        <v>72</v>
      </c>
      <c r="C6" s="123" t="s">
        <v>297</v>
      </c>
      <c r="D6" s="123" t="s">
        <v>971</v>
      </c>
      <c r="E6" s="124" t="s">
        <v>291</v>
      </c>
      <c r="F6" s="124">
        <v>24</v>
      </c>
      <c r="G6" s="124">
        <v>25</v>
      </c>
      <c r="H6" s="124"/>
      <c r="I6" s="282"/>
      <c r="J6" s="289" t="s">
        <v>260</v>
      </c>
      <c r="K6" s="282" t="s">
        <v>507</v>
      </c>
      <c r="L6" s="123" t="s">
        <v>234</v>
      </c>
      <c r="M6" s="124" t="s">
        <v>507</v>
      </c>
      <c r="N6" s="289" t="s">
        <v>260</v>
      </c>
      <c r="O6" s="124"/>
      <c r="P6" s="124">
        <v>25</v>
      </c>
      <c r="Q6" s="123" t="s">
        <v>297</v>
      </c>
      <c r="R6" s="281">
        <v>26.75</v>
      </c>
      <c r="S6" s="280" t="s">
        <v>1372</v>
      </c>
      <c r="T6" s="123" t="s">
        <v>1703</v>
      </c>
      <c r="U6" s="124" t="s">
        <v>1083</v>
      </c>
      <c r="V6" s="124" t="s">
        <v>1083</v>
      </c>
      <c r="W6" s="124" t="s">
        <v>1276</v>
      </c>
      <c r="X6" s="124" t="s">
        <v>1373</v>
      </c>
      <c r="Y6" s="19">
        <f t="shared" si="0"/>
        <v>1200</v>
      </c>
      <c r="Z6" s="19">
        <f t="shared" si="1"/>
        <v>2400</v>
      </c>
      <c r="AA6" s="124"/>
      <c r="AB6" s="124"/>
      <c r="AC6" s="283">
        <v>36851.625613425924</v>
      </c>
      <c r="AD6" s="124"/>
      <c r="AE6" s="124"/>
      <c r="AF6" s="124">
        <v>662593</v>
      </c>
    </row>
    <row r="7" spans="1:32" s="279" customFormat="1" x14ac:dyDescent="0.25">
      <c r="A7" s="123" t="s">
        <v>2131</v>
      </c>
      <c r="B7" s="281">
        <v>24.48</v>
      </c>
      <c r="C7" s="123" t="s">
        <v>297</v>
      </c>
      <c r="D7" s="123" t="s">
        <v>971</v>
      </c>
      <c r="E7" s="124" t="s">
        <v>291</v>
      </c>
      <c r="F7" s="124">
        <v>24</v>
      </c>
      <c r="G7" s="124">
        <v>25</v>
      </c>
      <c r="H7" s="124"/>
      <c r="I7" s="282"/>
      <c r="J7" s="289" t="s">
        <v>260</v>
      </c>
      <c r="K7" s="282" t="s">
        <v>1440</v>
      </c>
      <c r="L7" s="123" t="s">
        <v>234</v>
      </c>
      <c r="M7" s="124" t="s">
        <v>1440</v>
      </c>
      <c r="N7" s="289" t="s">
        <v>260</v>
      </c>
      <c r="O7" s="124"/>
      <c r="P7" s="124">
        <v>25</v>
      </c>
      <c r="Q7" s="123" t="s">
        <v>297</v>
      </c>
      <c r="R7" s="281">
        <v>23.8</v>
      </c>
      <c r="S7" s="280" t="s">
        <v>1372</v>
      </c>
      <c r="T7" s="123" t="s">
        <v>1852</v>
      </c>
      <c r="U7" s="124" t="s">
        <v>1083</v>
      </c>
      <c r="V7" s="124" t="s">
        <v>1083</v>
      </c>
      <c r="W7" s="124" t="s">
        <v>1276</v>
      </c>
      <c r="X7" s="124" t="s">
        <v>1373</v>
      </c>
      <c r="Y7" s="19">
        <f t="shared" si="0"/>
        <v>1200</v>
      </c>
      <c r="Z7" s="19">
        <f t="shared" si="1"/>
        <v>2400</v>
      </c>
      <c r="AA7" s="124"/>
      <c r="AB7" s="124"/>
      <c r="AC7" s="283">
        <v>36851.625613425924</v>
      </c>
      <c r="AD7" s="124"/>
      <c r="AE7" s="124"/>
      <c r="AF7" s="124">
        <v>557343</v>
      </c>
    </row>
    <row r="8" spans="1:32" s="279" customFormat="1" x14ac:dyDescent="0.25">
      <c r="A8" s="123" t="s">
        <v>2131</v>
      </c>
      <c r="B8" s="281">
        <v>24.48</v>
      </c>
      <c r="C8" s="123" t="s">
        <v>297</v>
      </c>
      <c r="D8" s="123" t="s">
        <v>971</v>
      </c>
      <c r="E8" s="124" t="s">
        <v>291</v>
      </c>
      <c r="F8" s="124">
        <v>24</v>
      </c>
      <c r="G8" s="124">
        <v>25</v>
      </c>
      <c r="H8" s="124"/>
      <c r="I8" s="282"/>
      <c r="J8" s="289" t="s">
        <v>260</v>
      </c>
      <c r="K8" s="282" t="s">
        <v>1440</v>
      </c>
      <c r="L8" s="123" t="s">
        <v>234</v>
      </c>
      <c r="M8" s="124" t="s">
        <v>1440</v>
      </c>
      <c r="N8" s="289" t="s">
        <v>260</v>
      </c>
      <c r="O8" s="124"/>
      <c r="P8" s="124">
        <v>25</v>
      </c>
      <c r="Q8" s="123" t="s">
        <v>297</v>
      </c>
      <c r="R8" s="281">
        <v>23.8</v>
      </c>
      <c r="S8" s="280" t="s">
        <v>1372</v>
      </c>
      <c r="T8" s="123" t="s">
        <v>1854</v>
      </c>
      <c r="U8" s="124" t="s">
        <v>1083</v>
      </c>
      <c r="V8" s="124" t="s">
        <v>1083</v>
      </c>
      <c r="W8" s="124" t="s">
        <v>1276</v>
      </c>
      <c r="X8" s="124" t="s">
        <v>1373</v>
      </c>
      <c r="Y8" s="19">
        <f t="shared" si="0"/>
        <v>1200</v>
      </c>
      <c r="Z8" s="19">
        <f t="shared" si="1"/>
        <v>2400</v>
      </c>
      <c r="AA8" s="124"/>
      <c r="AB8" s="124"/>
      <c r="AC8" s="283">
        <v>36851.625613425924</v>
      </c>
      <c r="AD8" s="124"/>
      <c r="AE8" s="124"/>
      <c r="AF8" s="124">
        <v>557396</v>
      </c>
    </row>
    <row r="9" spans="1:32" s="279" customFormat="1" x14ac:dyDescent="0.25">
      <c r="A9" s="123" t="s">
        <v>2132</v>
      </c>
      <c r="B9" s="281">
        <v>30.6</v>
      </c>
      <c r="C9" s="123" t="s">
        <v>297</v>
      </c>
      <c r="D9" s="123" t="s">
        <v>971</v>
      </c>
      <c r="E9" s="124" t="s">
        <v>291</v>
      </c>
      <c r="F9" s="124">
        <v>24</v>
      </c>
      <c r="G9" s="124">
        <v>25</v>
      </c>
      <c r="H9" s="124"/>
      <c r="I9" s="282"/>
      <c r="J9" s="289" t="s">
        <v>260</v>
      </c>
      <c r="K9" s="282" t="s">
        <v>771</v>
      </c>
      <c r="L9" s="123" t="s">
        <v>234</v>
      </c>
      <c r="M9" s="124" t="s">
        <v>771</v>
      </c>
      <c r="N9" s="289" t="s">
        <v>260</v>
      </c>
      <c r="O9" s="124"/>
      <c r="P9" s="124">
        <v>25</v>
      </c>
      <c r="Q9" s="123" t="s">
        <v>297</v>
      </c>
      <c r="R9" s="281">
        <v>27</v>
      </c>
      <c r="S9" s="280" t="s">
        <v>1372</v>
      </c>
      <c r="T9" s="123" t="s">
        <v>2133</v>
      </c>
      <c r="U9" s="124" t="s">
        <v>1083</v>
      </c>
      <c r="V9" s="124" t="s">
        <v>1083</v>
      </c>
      <c r="W9" s="124" t="s">
        <v>1276</v>
      </c>
      <c r="X9" s="124" t="s">
        <v>1373</v>
      </c>
      <c r="Y9" s="19">
        <f t="shared" si="0"/>
        <v>1200</v>
      </c>
      <c r="Z9" s="19">
        <f t="shared" si="1"/>
        <v>2400</v>
      </c>
      <c r="AA9" s="124"/>
      <c r="AB9" s="124"/>
      <c r="AC9" s="283">
        <v>36851.625613425924</v>
      </c>
      <c r="AD9" s="124"/>
      <c r="AE9" s="124" t="s">
        <v>2134</v>
      </c>
      <c r="AF9" s="124" t="s">
        <v>2135</v>
      </c>
    </row>
    <row r="10" spans="1:32" s="279" customFormat="1" x14ac:dyDescent="0.25">
      <c r="A10" s="123" t="s">
        <v>1465</v>
      </c>
      <c r="B10" s="281">
        <v>72</v>
      </c>
      <c r="C10" s="123" t="s">
        <v>297</v>
      </c>
      <c r="D10" s="123" t="s">
        <v>971</v>
      </c>
      <c r="E10" s="124" t="s">
        <v>291</v>
      </c>
      <c r="F10" s="124">
        <v>24</v>
      </c>
      <c r="G10" s="124">
        <v>25</v>
      </c>
      <c r="H10" s="124"/>
      <c r="I10" s="282" t="s">
        <v>771</v>
      </c>
      <c r="J10" s="289" t="s">
        <v>260</v>
      </c>
      <c r="K10" s="282" t="s">
        <v>507</v>
      </c>
      <c r="L10" s="123" t="s">
        <v>234</v>
      </c>
      <c r="M10" s="124" t="s">
        <v>771</v>
      </c>
      <c r="N10" s="289" t="s">
        <v>260</v>
      </c>
      <c r="O10" s="124" t="s">
        <v>1366</v>
      </c>
      <c r="P10" s="124">
        <v>25</v>
      </c>
      <c r="Q10" s="123" t="s">
        <v>297</v>
      </c>
      <c r="R10" s="281">
        <v>28.25</v>
      </c>
      <c r="S10" s="280" t="s">
        <v>1372</v>
      </c>
      <c r="T10" s="123" t="s">
        <v>2136</v>
      </c>
      <c r="U10" s="124" t="s">
        <v>1083</v>
      </c>
      <c r="V10" s="124" t="s">
        <v>1083</v>
      </c>
      <c r="W10" s="124" t="s">
        <v>1276</v>
      </c>
      <c r="X10" s="124" t="s">
        <v>1373</v>
      </c>
      <c r="Y10" s="19">
        <f t="shared" si="0"/>
        <v>1200</v>
      </c>
      <c r="Z10" s="19">
        <f t="shared" si="1"/>
        <v>2400</v>
      </c>
      <c r="AA10" s="124"/>
      <c r="AB10" s="124"/>
      <c r="AC10" s="283">
        <v>36851.625613425924</v>
      </c>
      <c r="AD10" s="124"/>
      <c r="AE10" s="124"/>
      <c r="AF10" s="124" t="s">
        <v>2137</v>
      </c>
    </row>
    <row r="11" spans="1:32" s="11" customFormat="1" ht="11.85" customHeight="1" x14ac:dyDescent="0.2">
      <c r="A11" s="9" t="s">
        <v>983</v>
      </c>
      <c r="B11" s="10">
        <v>22.25</v>
      </c>
      <c r="C11" s="9" t="s">
        <v>297</v>
      </c>
      <c r="D11" s="17" t="s">
        <v>971</v>
      </c>
      <c r="E11" s="19" t="s">
        <v>291</v>
      </c>
      <c r="F11" s="19">
        <v>24</v>
      </c>
      <c r="G11" s="11">
        <v>25</v>
      </c>
      <c r="J11" s="11" t="s">
        <v>260</v>
      </c>
      <c r="K11" s="12" t="s">
        <v>298</v>
      </c>
      <c r="L11" s="9" t="s">
        <v>234</v>
      </c>
      <c r="M11" s="11" t="s">
        <v>298</v>
      </c>
      <c r="N11" s="11" t="s">
        <v>260</v>
      </c>
      <c r="O11" s="100"/>
      <c r="P11" s="11">
        <v>25</v>
      </c>
      <c r="Q11" s="9" t="s">
        <v>297</v>
      </c>
      <c r="R11" s="10">
        <v>90.5</v>
      </c>
      <c r="S11" s="13" t="s">
        <v>1372</v>
      </c>
      <c r="T11" s="9" t="s">
        <v>1127</v>
      </c>
      <c r="U11" s="11" t="s">
        <v>300</v>
      </c>
      <c r="V11" s="11" t="s">
        <v>300</v>
      </c>
      <c r="W11" s="11" t="s">
        <v>1276</v>
      </c>
      <c r="X11" s="11" t="s">
        <v>1373</v>
      </c>
      <c r="Y11" s="19">
        <f t="shared" si="0"/>
        <v>1200</v>
      </c>
      <c r="Z11" s="19">
        <f t="shared" si="1"/>
        <v>2400</v>
      </c>
      <c r="AC11" s="14"/>
    </row>
    <row r="12" spans="1:32" s="11" customFormat="1" ht="11.85" customHeight="1" x14ac:dyDescent="0.2">
      <c r="A12" s="9" t="s">
        <v>983</v>
      </c>
      <c r="B12" s="10">
        <v>22.25</v>
      </c>
      <c r="C12" s="9" t="s">
        <v>297</v>
      </c>
      <c r="D12" s="17" t="s">
        <v>971</v>
      </c>
      <c r="E12" s="19" t="s">
        <v>291</v>
      </c>
      <c r="F12" s="19">
        <v>24</v>
      </c>
      <c r="G12" s="11">
        <v>25</v>
      </c>
      <c r="J12" s="11" t="s">
        <v>260</v>
      </c>
      <c r="K12" s="12" t="s">
        <v>298</v>
      </c>
      <c r="L12" s="9" t="s">
        <v>234</v>
      </c>
      <c r="M12" s="11" t="s">
        <v>298</v>
      </c>
      <c r="N12" s="11" t="s">
        <v>260</v>
      </c>
      <c r="O12" s="100"/>
      <c r="P12" s="11">
        <v>25</v>
      </c>
      <c r="Q12" s="9" t="s">
        <v>310</v>
      </c>
      <c r="R12" s="10">
        <v>79.25</v>
      </c>
      <c r="S12" s="13" t="s">
        <v>1372</v>
      </c>
      <c r="T12" s="9" t="s">
        <v>1125</v>
      </c>
      <c r="U12" s="11" t="s">
        <v>300</v>
      </c>
      <c r="V12" s="11" t="s">
        <v>300</v>
      </c>
      <c r="W12" s="11" t="s">
        <v>1276</v>
      </c>
      <c r="X12" s="11" t="s">
        <v>1373</v>
      </c>
      <c r="Y12" s="19">
        <f t="shared" si="0"/>
        <v>1200</v>
      </c>
      <c r="Z12" s="19">
        <f t="shared" si="1"/>
        <v>2400</v>
      </c>
      <c r="AC12" s="14"/>
    </row>
    <row r="13" spans="1:32" s="11" customFormat="1" ht="11.85" customHeight="1" x14ac:dyDescent="0.2">
      <c r="A13" s="9" t="s">
        <v>1122</v>
      </c>
      <c r="B13" s="10">
        <v>72</v>
      </c>
      <c r="C13" s="9" t="s">
        <v>310</v>
      </c>
      <c r="D13" s="17" t="s">
        <v>971</v>
      </c>
      <c r="E13" s="19" t="s">
        <v>291</v>
      </c>
      <c r="F13" s="19">
        <v>24</v>
      </c>
      <c r="G13" s="11">
        <v>25</v>
      </c>
      <c r="J13" s="11" t="s">
        <v>260</v>
      </c>
      <c r="K13" s="12" t="s">
        <v>298</v>
      </c>
      <c r="L13" s="9" t="s">
        <v>234</v>
      </c>
      <c r="M13" s="11" t="s">
        <v>298</v>
      </c>
      <c r="N13" s="11" t="s">
        <v>260</v>
      </c>
      <c r="O13" s="100"/>
      <c r="P13" s="11">
        <v>25</v>
      </c>
      <c r="Q13" s="9" t="s">
        <v>310</v>
      </c>
      <c r="R13" s="10">
        <v>77</v>
      </c>
      <c r="S13" s="13" t="s">
        <v>1372</v>
      </c>
      <c r="T13" s="9" t="s">
        <v>1123</v>
      </c>
      <c r="U13" s="11" t="s">
        <v>300</v>
      </c>
      <c r="V13" s="11" t="s">
        <v>300</v>
      </c>
      <c r="W13" s="11" t="s">
        <v>1276</v>
      </c>
      <c r="X13" s="11" t="s">
        <v>1373</v>
      </c>
      <c r="Y13" s="19">
        <f t="shared" si="0"/>
        <v>1200</v>
      </c>
      <c r="Z13" s="19">
        <f t="shared" si="1"/>
        <v>2400</v>
      </c>
      <c r="AC13" s="14"/>
    </row>
    <row r="14" spans="1:32" s="11" customFormat="1" ht="11.85" customHeight="1" x14ac:dyDescent="0.2">
      <c r="A14" s="9" t="s">
        <v>1128</v>
      </c>
      <c r="B14" s="10">
        <v>104.5</v>
      </c>
      <c r="C14" s="9" t="s">
        <v>310</v>
      </c>
      <c r="D14" s="17" t="s">
        <v>971</v>
      </c>
      <c r="E14" s="19" t="s">
        <v>291</v>
      </c>
      <c r="F14" s="19">
        <v>24</v>
      </c>
      <c r="G14" s="11">
        <v>25</v>
      </c>
      <c r="I14" s="24"/>
      <c r="J14" s="11" t="s">
        <v>260</v>
      </c>
      <c r="K14" s="12" t="s">
        <v>298</v>
      </c>
      <c r="L14" s="9" t="s">
        <v>234</v>
      </c>
      <c r="M14" s="11" t="s">
        <v>614</v>
      </c>
      <c r="N14" s="11" t="s">
        <v>260</v>
      </c>
      <c r="O14" s="11" t="s">
        <v>298</v>
      </c>
      <c r="P14" s="11">
        <v>25</v>
      </c>
      <c r="Q14" s="9" t="s">
        <v>297</v>
      </c>
      <c r="R14" s="10">
        <v>24.45</v>
      </c>
      <c r="S14" s="13" t="s">
        <v>1372</v>
      </c>
      <c r="T14" s="9" t="s">
        <v>1090</v>
      </c>
      <c r="U14" s="11" t="s">
        <v>300</v>
      </c>
      <c r="V14" s="11" t="s">
        <v>300</v>
      </c>
      <c r="W14" s="11" t="s">
        <v>1276</v>
      </c>
      <c r="X14" s="11" t="s">
        <v>1373</v>
      </c>
      <c r="Y14" s="19">
        <f t="shared" si="0"/>
        <v>1200</v>
      </c>
      <c r="Z14" s="19">
        <f t="shared" si="1"/>
        <v>2400</v>
      </c>
      <c r="AC14" s="14"/>
    </row>
    <row r="15" spans="1:32" s="11" customFormat="1" ht="11.85" customHeight="1" x14ac:dyDescent="0.2">
      <c r="A15" s="9" t="s">
        <v>1133</v>
      </c>
      <c r="B15" s="10">
        <v>19.25</v>
      </c>
      <c r="C15" s="9" t="s">
        <v>297</v>
      </c>
      <c r="D15" s="17" t="s">
        <v>971</v>
      </c>
      <c r="E15" s="19" t="s">
        <v>291</v>
      </c>
      <c r="F15" s="19">
        <v>24</v>
      </c>
      <c r="G15" s="11">
        <v>25</v>
      </c>
      <c r="J15" s="11" t="s">
        <v>260</v>
      </c>
      <c r="K15" s="12" t="s">
        <v>507</v>
      </c>
      <c r="L15" s="9" t="s">
        <v>234</v>
      </c>
      <c r="M15" s="11" t="s">
        <v>507</v>
      </c>
      <c r="N15" s="11" t="s">
        <v>260</v>
      </c>
      <c r="O15" s="102"/>
      <c r="P15" s="11">
        <v>25</v>
      </c>
      <c r="Q15" s="9" t="s">
        <v>216</v>
      </c>
      <c r="R15" s="18">
        <v>196.5</v>
      </c>
      <c r="S15" s="13" t="s">
        <v>1372</v>
      </c>
      <c r="T15" s="9" t="s">
        <v>1331</v>
      </c>
      <c r="U15" s="11" t="s">
        <v>300</v>
      </c>
      <c r="V15" s="11" t="s">
        <v>300</v>
      </c>
      <c r="W15" s="11" t="s">
        <v>1276</v>
      </c>
      <c r="X15" s="11" t="s">
        <v>1373</v>
      </c>
      <c r="Y15" s="19">
        <f t="shared" si="0"/>
        <v>1200</v>
      </c>
      <c r="Z15" s="19">
        <f t="shared" si="1"/>
        <v>2400</v>
      </c>
      <c r="AC15" s="14"/>
    </row>
    <row r="16" spans="1:32" s="11" customFormat="1" ht="11.85" customHeight="1" x14ac:dyDescent="0.2">
      <c r="A16" s="9" t="s">
        <v>984</v>
      </c>
      <c r="B16" s="10">
        <v>20.05</v>
      </c>
      <c r="C16" s="9" t="s">
        <v>297</v>
      </c>
      <c r="D16" s="17" t="s">
        <v>971</v>
      </c>
      <c r="E16" s="19" t="s">
        <v>291</v>
      </c>
      <c r="F16" s="19">
        <v>24</v>
      </c>
      <c r="G16" s="11">
        <v>25</v>
      </c>
      <c r="J16" s="11" t="s">
        <v>260</v>
      </c>
      <c r="K16" s="12" t="s">
        <v>507</v>
      </c>
      <c r="L16" s="9" t="s">
        <v>234</v>
      </c>
      <c r="M16" s="11" t="s">
        <v>507</v>
      </c>
      <c r="N16" s="11" t="s">
        <v>260</v>
      </c>
      <c r="P16" s="11">
        <v>25</v>
      </c>
      <c r="Q16" s="9" t="s">
        <v>216</v>
      </c>
      <c r="R16" s="18">
        <v>187</v>
      </c>
      <c r="S16" s="13" t="s">
        <v>1372</v>
      </c>
      <c r="T16" s="9" t="s">
        <v>1289</v>
      </c>
      <c r="U16" s="11" t="s">
        <v>300</v>
      </c>
      <c r="V16" s="11" t="s">
        <v>300</v>
      </c>
      <c r="W16" s="11" t="s">
        <v>1276</v>
      </c>
      <c r="X16" s="11" t="s">
        <v>1373</v>
      </c>
      <c r="Y16" s="19">
        <f t="shared" si="0"/>
        <v>1200</v>
      </c>
      <c r="Z16" s="19">
        <f t="shared" si="1"/>
        <v>2400</v>
      </c>
      <c r="AC16" s="14"/>
    </row>
    <row r="17" spans="1:29" s="11" customFormat="1" ht="11.85" customHeight="1" x14ac:dyDescent="0.2">
      <c r="A17" s="9" t="s">
        <v>988</v>
      </c>
      <c r="B17" s="10">
        <v>20.149999999999999</v>
      </c>
      <c r="C17" s="9" t="s">
        <v>297</v>
      </c>
      <c r="D17" s="17" t="s">
        <v>971</v>
      </c>
      <c r="E17" s="19" t="s">
        <v>291</v>
      </c>
      <c r="F17" s="19">
        <v>24</v>
      </c>
      <c r="G17" s="11">
        <v>25</v>
      </c>
      <c r="J17" s="11" t="s">
        <v>260</v>
      </c>
      <c r="K17" s="12" t="s">
        <v>507</v>
      </c>
      <c r="L17" s="9" t="s">
        <v>234</v>
      </c>
      <c r="M17" s="11" t="s">
        <v>507</v>
      </c>
      <c r="N17" s="11" t="s">
        <v>260</v>
      </c>
      <c r="O17" s="100"/>
      <c r="P17" s="11">
        <v>25</v>
      </c>
      <c r="Q17" s="9" t="s">
        <v>310</v>
      </c>
      <c r="R17" s="18">
        <v>81</v>
      </c>
      <c r="S17" s="13" t="s">
        <v>1372</v>
      </c>
      <c r="T17" s="9" t="s">
        <v>1146</v>
      </c>
      <c r="U17" s="11" t="s">
        <v>300</v>
      </c>
      <c r="V17" s="11" t="s">
        <v>300</v>
      </c>
      <c r="W17" s="11" t="s">
        <v>1276</v>
      </c>
      <c r="X17" s="11" t="s">
        <v>1373</v>
      </c>
      <c r="Y17" s="19">
        <f t="shared" si="0"/>
        <v>1200</v>
      </c>
      <c r="Z17" s="19">
        <f t="shared" si="1"/>
        <v>2400</v>
      </c>
      <c r="AC17" s="14"/>
    </row>
    <row r="18" spans="1:29" s="11" customFormat="1" ht="11.85" customHeight="1" x14ac:dyDescent="0.2">
      <c r="A18" s="9" t="s">
        <v>1139</v>
      </c>
      <c r="B18" s="10">
        <v>20.25</v>
      </c>
      <c r="C18" s="9" t="s">
        <v>297</v>
      </c>
      <c r="D18" s="17" t="s">
        <v>971</v>
      </c>
      <c r="E18" s="19" t="s">
        <v>291</v>
      </c>
      <c r="F18" s="19">
        <v>24</v>
      </c>
      <c r="G18" s="11">
        <v>25</v>
      </c>
      <c r="J18" s="11" t="s">
        <v>260</v>
      </c>
      <c r="K18" s="12" t="s">
        <v>507</v>
      </c>
      <c r="L18" s="9" t="s">
        <v>234</v>
      </c>
      <c r="M18" s="11" t="s">
        <v>507</v>
      </c>
      <c r="N18" s="11" t="s">
        <v>260</v>
      </c>
      <c r="O18" s="100"/>
      <c r="P18" s="11">
        <v>25</v>
      </c>
      <c r="Q18" s="9" t="s">
        <v>297</v>
      </c>
      <c r="R18" s="18">
        <v>71</v>
      </c>
      <c r="S18" s="13" t="s">
        <v>1372</v>
      </c>
      <c r="T18" s="9" t="s">
        <v>1145</v>
      </c>
      <c r="U18" s="11" t="s">
        <v>300</v>
      </c>
      <c r="V18" s="11" t="s">
        <v>300</v>
      </c>
      <c r="W18" s="11" t="s">
        <v>1276</v>
      </c>
      <c r="X18" s="11" t="s">
        <v>1373</v>
      </c>
      <c r="Y18" s="19">
        <f t="shared" si="0"/>
        <v>1200</v>
      </c>
      <c r="Z18" s="19">
        <f t="shared" si="1"/>
        <v>2400</v>
      </c>
      <c r="AC18" s="14"/>
    </row>
    <row r="19" spans="1:29" s="11" customFormat="1" ht="11.85" customHeight="1" x14ac:dyDescent="0.2">
      <c r="A19" s="9" t="s">
        <v>1139</v>
      </c>
      <c r="B19" s="10">
        <v>20.25</v>
      </c>
      <c r="C19" s="9" t="s">
        <v>297</v>
      </c>
      <c r="D19" s="17" t="s">
        <v>971</v>
      </c>
      <c r="E19" s="19" t="s">
        <v>291</v>
      </c>
      <c r="F19" s="19">
        <v>24</v>
      </c>
      <c r="G19" s="11">
        <v>25</v>
      </c>
      <c r="J19" s="11" t="s">
        <v>260</v>
      </c>
      <c r="K19" s="12" t="s">
        <v>507</v>
      </c>
      <c r="L19" s="9" t="s">
        <v>234</v>
      </c>
      <c r="M19" s="11" t="s">
        <v>507</v>
      </c>
      <c r="N19" s="11" t="s">
        <v>260</v>
      </c>
      <c r="O19" s="100"/>
      <c r="P19" s="11">
        <v>25</v>
      </c>
      <c r="Q19" s="9" t="s">
        <v>297</v>
      </c>
      <c r="R19" s="18">
        <v>71</v>
      </c>
      <c r="S19" s="13" t="s">
        <v>1372</v>
      </c>
      <c r="T19" s="9" t="s">
        <v>1145</v>
      </c>
      <c r="U19" s="11" t="s">
        <v>300</v>
      </c>
      <c r="V19" s="11" t="s">
        <v>300</v>
      </c>
      <c r="W19" s="11" t="s">
        <v>1276</v>
      </c>
      <c r="X19" s="11" t="s">
        <v>1373</v>
      </c>
      <c r="Y19" s="19">
        <f t="shared" si="0"/>
        <v>1200</v>
      </c>
      <c r="Z19" s="19">
        <f t="shared" si="1"/>
        <v>2400</v>
      </c>
      <c r="AC19" s="14"/>
    </row>
    <row r="20" spans="1:29" s="11" customFormat="1" ht="11.85" customHeight="1" x14ac:dyDescent="0.2">
      <c r="A20" s="9" t="s">
        <v>1139</v>
      </c>
      <c r="B20" s="10">
        <v>20.25</v>
      </c>
      <c r="C20" s="9" t="s">
        <v>297</v>
      </c>
      <c r="D20" s="17" t="s">
        <v>971</v>
      </c>
      <c r="E20" s="19" t="s">
        <v>291</v>
      </c>
      <c r="F20" s="19">
        <v>24</v>
      </c>
      <c r="G20" s="11">
        <v>25</v>
      </c>
      <c r="J20" s="11" t="s">
        <v>260</v>
      </c>
      <c r="K20" s="12" t="s">
        <v>507</v>
      </c>
      <c r="L20" s="9" t="s">
        <v>234</v>
      </c>
      <c r="M20" s="11" t="s">
        <v>507</v>
      </c>
      <c r="N20" s="11" t="s">
        <v>260</v>
      </c>
      <c r="O20" s="100"/>
      <c r="P20" s="11">
        <v>25</v>
      </c>
      <c r="Q20" s="9" t="s">
        <v>297</v>
      </c>
      <c r="R20" s="18">
        <v>67.5</v>
      </c>
      <c r="S20" s="13" t="s">
        <v>1372</v>
      </c>
      <c r="T20" s="9" t="s">
        <v>1144</v>
      </c>
      <c r="U20" s="11" t="s">
        <v>300</v>
      </c>
      <c r="V20" s="11" t="s">
        <v>300</v>
      </c>
      <c r="W20" s="11" t="s">
        <v>1276</v>
      </c>
      <c r="X20" s="11" t="s">
        <v>1373</v>
      </c>
      <c r="Y20" s="19">
        <f t="shared" si="0"/>
        <v>1200</v>
      </c>
      <c r="Z20" s="19">
        <f t="shared" si="1"/>
        <v>2400</v>
      </c>
      <c r="AC20" s="14"/>
    </row>
    <row r="21" spans="1:29" s="11" customFormat="1" ht="11.85" customHeight="1" x14ac:dyDescent="0.2">
      <c r="A21" s="9" t="s">
        <v>1139</v>
      </c>
      <c r="B21" s="10">
        <v>20.25</v>
      </c>
      <c r="C21" s="9" t="s">
        <v>297</v>
      </c>
      <c r="D21" s="17" t="s">
        <v>971</v>
      </c>
      <c r="E21" s="19" t="s">
        <v>291</v>
      </c>
      <c r="F21" s="19">
        <v>24</v>
      </c>
      <c r="G21" s="11">
        <v>25</v>
      </c>
      <c r="J21" s="11" t="s">
        <v>260</v>
      </c>
      <c r="K21" s="12" t="s">
        <v>507</v>
      </c>
      <c r="L21" s="9" t="s">
        <v>234</v>
      </c>
      <c r="M21" s="11" t="s">
        <v>507</v>
      </c>
      <c r="N21" s="11" t="s">
        <v>260</v>
      </c>
      <c r="O21" s="100"/>
      <c r="P21" s="11">
        <v>25</v>
      </c>
      <c r="Q21" s="9" t="s">
        <v>297</v>
      </c>
      <c r="R21" s="18">
        <v>67.5</v>
      </c>
      <c r="S21" s="13" t="s">
        <v>1372</v>
      </c>
      <c r="T21" s="9" t="s">
        <v>1144</v>
      </c>
      <c r="U21" s="11" t="s">
        <v>300</v>
      </c>
      <c r="V21" s="11" t="s">
        <v>300</v>
      </c>
      <c r="W21" s="11" t="s">
        <v>1276</v>
      </c>
      <c r="X21" s="11" t="s">
        <v>1373</v>
      </c>
      <c r="Y21" s="19">
        <f t="shared" si="0"/>
        <v>1200</v>
      </c>
      <c r="Z21" s="19">
        <f t="shared" si="1"/>
        <v>2400</v>
      </c>
      <c r="AC21" s="14"/>
    </row>
    <row r="22" spans="1:29" s="11" customFormat="1" ht="11.85" customHeight="1" x14ac:dyDescent="0.2">
      <c r="A22" s="9" t="s">
        <v>1139</v>
      </c>
      <c r="B22" s="10">
        <v>20.25</v>
      </c>
      <c r="C22" s="9" t="s">
        <v>297</v>
      </c>
      <c r="D22" s="17" t="s">
        <v>971</v>
      </c>
      <c r="E22" s="19" t="s">
        <v>291</v>
      </c>
      <c r="F22" s="19">
        <v>24</v>
      </c>
      <c r="G22" s="11">
        <v>25</v>
      </c>
      <c r="J22" s="11" t="s">
        <v>260</v>
      </c>
      <c r="K22" s="12" t="s">
        <v>507</v>
      </c>
      <c r="L22" s="9" t="s">
        <v>234</v>
      </c>
      <c r="M22" s="11" t="s">
        <v>507</v>
      </c>
      <c r="N22" s="11" t="s">
        <v>260</v>
      </c>
      <c r="O22" s="100"/>
      <c r="P22" s="11">
        <v>25</v>
      </c>
      <c r="Q22" s="9" t="s">
        <v>297</v>
      </c>
      <c r="R22" s="18">
        <v>65</v>
      </c>
      <c r="S22" s="13" t="s">
        <v>1372</v>
      </c>
      <c r="T22" s="9" t="s">
        <v>1142</v>
      </c>
      <c r="U22" s="11" t="s">
        <v>300</v>
      </c>
      <c r="V22" s="11" t="s">
        <v>300</v>
      </c>
      <c r="W22" s="11" t="s">
        <v>1276</v>
      </c>
      <c r="X22" s="11" t="s">
        <v>1373</v>
      </c>
      <c r="Y22" s="19">
        <f t="shared" si="0"/>
        <v>1200</v>
      </c>
      <c r="Z22" s="19">
        <f t="shared" si="1"/>
        <v>2400</v>
      </c>
      <c r="AC22" s="14"/>
    </row>
    <row r="23" spans="1:29" s="11" customFormat="1" ht="11.85" customHeight="1" x14ac:dyDescent="0.2">
      <c r="A23" s="9" t="s">
        <v>1139</v>
      </c>
      <c r="B23" s="10">
        <v>20.25</v>
      </c>
      <c r="C23" s="9" t="s">
        <v>297</v>
      </c>
      <c r="D23" s="17" t="s">
        <v>971</v>
      </c>
      <c r="E23" s="19" t="s">
        <v>291</v>
      </c>
      <c r="F23" s="19">
        <v>24</v>
      </c>
      <c r="G23" s="11">
        <v>25</v>
      </c>
      <c r="J23" s="11" t="s">
        <v>260</v>
      </c>
      <c r="K23" s="12" t="s">
        <v>507</v>
      </c>
      <c r="L23" s="9" t="s">
        <v>234</v>
      </c>
      <c r="M23" s="11" t="s">
        <v>507</v>
      </c>
      <c r="N23" s="11" t="s">
        <v>260</v>
      </c>
      <c r="O23" s="100"/>
      <c r="P23" s="11">
        <v>25</v>
      </c>
      <c r="Q23" s="9" t="s">
        <v>297</v>
      </c>
      <c r="R23" s="18">
        <v>65</v>
      </c>
      <c r="S23" s="13" t="s">
        <v>1372</v>
      </c>
      <c r="T23" s="9" t="s">
        <v>1143</v>
      </c>
      <c r="U23" s="11" t="s">
        <v>300</v>
      </c>
      <c r="V23" s="11" t="s">
        <v>300</v>
      </c>
      <c r="W23" s="11" t="s">
        <v>1276</v>
      </c>
      <c r="X23" s="11" t="s">
        <v>1373</v>
      </c>
      <c r="Y23" s="19">
        <f t="shared" si="0"/>
        <v>1200</v>
      </c>
      <c r="Z23" s="19">
        <f t="shared" si="1"/>
        <v>2400</v>
      </c>
      <c r="AC23" s="14"/>
    </row>
    <row r="24" spans="1:29" s="11" customFormat="1" ht="11.85" customHeight="1" x14ac:dyDescent="0.2">
      <c r="A24" s="9" t="s">
        <v>1139</v>
      </c>
      <c r="B24" s="10">
        <v>20.25</v>
      </c>
      <c r="C24" s="9" t="s">
        <v>297</v>
      </c>
      <c r="D24" s="17" t="s">
        <v>971</v>
      </c>
      <c r="E24" s="19" t="s">
        <v>291</v>
      </c>
      <c r="F24" s="19">
        <v>24</v>
      </c>
      <c r="G24" s="11">
        <v>25</v>
      </c>
      <c r="J24" s="11" t="s">
        <v>260</v>
      </c>
      <c r="K24" s="12" t="s">
        <v>507</v>
      </c>
      <c r="L24" s="9" t="s">
        <v>234</v>
      </c>
      <c r="M24" s="11" t="s">
        <v>507</v>
      </c>
      <c r="N24" s="11" t="s">
        <v>260</v>
      </c>
      <c r="O24" s="100"/>
      <c r="P24" s="11">
        <v>25</v>
      </c>
      <c r="Q24" s="9" t="s">
        <v>297</v>
      </c>
      <c r="R24" s="18">
        <v>57</v>
      </c>
      <c r="S24" s="13" t="s">
        <v>1372</v>
      </c>
      <c r="T24" s="9" t="s">
        <v>1138</v>
      </c>
      <c r="U24" s="11" t="s">
        <v>300</v>
      </c>
      <c r="V24" s="11" t="s">
        <v>300</v>
      </c>
      <c r="W24" s="11" t="s">
        <v>1276</v>
      </c>
      <c r="X24" s="11" t="s">
        <v>1373</v>
      </c>
      <c r="Y24" s="19">
        <f t="shared" si="0"/>
        <v>1200</v>
      </c>
      <c r="Z24" s="19">
        <f t="shared" si="1"/>
        <v>2400</v>
      </c>
      <c r="AC24" s="14"/>
    </row>
    <row r="25" spans="1:29" s="11" customFormat="1" ht="11.85" customHeight="1" x14ac:dyDescent="0.2">
      <c r="A25" s="9" t="s">
        <v>1135</v>
      </c>
      <c r="B25" s="10">
        <v>20.399999999999999</v>
      </c>
      <c r="C25" s="9" t="s">
        <v>297</v>
      </c>
      <c r="D25" s="17" t="s">
        <v>971</v>
      </c>
      <c r="E25" s="19" t="s">
        <v>291</v>
      </c>
      <c r="F25" s="19">
        <v>24</v>
      </c>
      <c r="G25" s="11">
        <v>25</v>
      </c>
      <c r="J25" s="11" t="s">
        <v>260</v>
      </c>
      <c r="K25" s="12" t="s">
        <v>507</v>
      </c>
      <c r="L25" s="9" t="s">
        <v>234</v>
      </c>
      <c r="M25" s="11" t="s">
        <v>507</v>
      </c>
      <c r="N25" s="11" t="s">
        <v>260</v>
      </c>
      <c r="O25" s="100"/>
      <c r="P25" s="11">
        <v>25</v>
      </c>
      <c r="Q25" s="9" t="s">
        <v>297</v>
      </c>
      <c r="R25" s="18">
        <v>30</v>
      </c>
      <c r="S25" s="13" t="s">
        <v>1372</v>
      </c>
      <c r="T25" s="9" t="s">
        <v>992</v>
      </c>
      <c r="U25" s="11" t="s">
        <v>300</v>
      </c>
      <c r="V25" s="11" t="s">
        <v>300</v>
      </c>
      <c r="W25" s="11" t="s">
        <v>1276</v>
      </c>
      <c r="X25" s="11" t="s">
        <v>1373</v>
      </c>
      <c r="Y25" s="19">
        <f t="shared" si="0"/>
        <v>1200</v>
      </c>
      <c r="Z25" s="19">
        <f t="shared" si="1"/>
        <v>2400</v>
      </c>
      <c r="AC25" s="14"/>
    </row>
    <row r="26" spans="1:29" s="11" customFormat="1" ht="11.85" customHeight="1" x14ac:dyDescent="0.2">
      <c r="A26" s="9" t="s">
        <v>986</v>
      </c>
      <c r="B26" s="10">
        <v>21.2</v>
      </c>
      <c r="C26" s="9" t="s">
        <v>297</v>
      </c>
      <c r="D26" s="17" t="s">
        <v>971</v>
      </c>
      <c r="E26" s="19" t="s">
        <v>291</v>
      </c>
      <c r="F26" s="19">
        <v>24</v>
      </c>
      <c r="G26" s="11">
        <v>25</v>
      </c>
      <c r="J26" s="11" t="s">
        <v>260</v>
      </c>
      <c r="K26" s="12" t="s">
        <v>507</v>
      </c>
      <c r="L26" s="9" t="s">
        <v>234</v>
      </c>
      <c r="M26" s="11" t="s">
        <v>507</v>
      </c>
      <c r="N26" s="11" t="s">
        <v>260</v>
      </c>
      <c r="O26" s="100"/>
      <c r="P26" s="11">
        <v>25</v>
      </c>
      <c r="Q26" s="9" t="s">
        <v>297</v>
      </c>
      <c r="R26" s="18">
        <v>30</v>
      </c>
      <c r="S26" s="13" t="s">
        <v>1372</v>
      </c>
      <c r="T26" s="9" t="s">
        <v>992</v>
      </c>
      <c r="U26" s="11" t="s">
        <v>300</v>
      </c>
      <c r="V26" s="11" t="s">
        <v>300</v>
      </c>
      <c r="W26" s="11" t="s">
        <v>1276</v>
      </c>
      <c r="X26" s="11" t="s">
        <v>1373</v>
      </c>
      <c r="Y26" s="19">
        <f t="shared" si="0"/>
        <v>1200</v>
      </c>
      <c r="Z26" s="19">
        <f t="shared" si="1"/>
        <v>2400</v>
      </c>
      <c r="AC26" s="14"/>
    </row>
    <row r="27" spans="1:29" s="11" customFormat="1" ht="11.85" customHeight="1" x14ac:dyDescent="0.2">
      <c r="A27" s="9" t="s">
        <v>986</v>
      </c>
      <c r="B27" s="10">
        <v>21.2</v>
      </c>
      <c r="C27" s="9" t="s">
        <v>297</v>
      </c>
      <c r="D27" s="17" t="s">
        <v>971</v>
      </c>
      <c r="E27" s="19" t="s">
        <v>291</v>
      </c>
      <c r="F27" s="19">
        <v>24</v>
      </c>
      <c r="G27" s="11">
        <v>25</v>
      </c>
      <c r="J27" s="11" t="s">
        <v>260</v>
      </c>
      <c r="K27" s="12" t="s">
        <v>507</v>
      </c>
      <c r="L27" s="9" t="s">
        <v>234</v>
      </c>
      <c r="M27" s="11" t="s">
        <v>507</v>
      </c>
      <c r="N27" s="11" t="s">
        <v>260</v>
      </c>
      <c r="O27" s="100"/>
      <c r="P27" s="11">
        <v>25</v>
      </c>
      <c r="Q27" s="9" t="s">
        <v>297</v>
      </c>
      <c r="R27" s="18">
        <v>29.5</v>
      </c>
      <c r="S27" s="13" t="s">
        <v>1372</v>
      </c>
      <c r="T27" s="9" t="s">
        <v>1141</v>
      </c>
      <c r="U27" s="11" t="s">
        <v>300</v>
      </c>
      <c r="V27" s="11" t="s">
        <v>300</v>
      </c>
      <c r="W27" s="11" t="s">
        <v>1276</v>
      </c>
      <c r="X27" s="11" t="s">
        <v>1373</v>
      </c>
      <c r="Y27" s="19">
        <f t="shared" si="0"/>
        <v>1200</v>
      </c>
      <c r="Z27" s="19">
        <f t="shared" si="1"/>
        <v>2400</v>
      </c>
      <c r="AC27" s="14"/>
    </row>
    <row r="28" spans="1:29" s="11" customFormat="1" ht="11.85" customHeight="1" x14ac:dyDescent="0.2">
      <c r="A28" s="9" t="s">
        <v>991</v>
      </c>
      <c r="B28" s="10">
        <v>21.55</v>
      </c>
      <c r="C28" s="9" t="s">
        <v>297</v>
      </c>
      <c r="D28" s="17" t="s">
        <v>971</v>
      </c>
      <c r="E28" s="19" t="s">
        <v>291</v>
      </c>
      <c r="F28" s="19">
        <v>24</v>
      </c>
      <c r="G28" s="11">
        <v>25</v>
      </c>
      <c r="J28" s="11" t="s">
        <v>260</v>
      </c>
      <c r="K28" s="12" t="s">
        <v>507</v>
      </c>
      <c r="L28" s="9" t="s">
        <v>234</v>
      </c>
      <c r="M28" s="11" t="s">
        <v>507</v>
      </c>
      <c r="N28" s="11" t="s">
        <v>260</v>
      </c>
      <c r="O28" s="100"/>
      <c r="P28" s="11">
        <v>25</v>
      </c>
      <c r="Q28" s="9" t="s">
        <v>297</v>
      </c>
      <c r="R28" s="18">
        <v>29.5</v>
      </c>
      <c r="S28" s="13" t="s">
        <v>1372</v>
      </c>
      <c r="T28" s="9" t="s">
        <v>1141</v>
      </c>
      <c r="U28" s="11" t="s">
        <v>300</v>
      </c>
      <c r="V28" s="11" t="s">
        <v>300</v>
      </c>
      <c r="W28" s="11" t="s">
        <v>1276</v>
      </c>
      <c r="X28" s="11" t="s">
        <v>1373</v>
      </c>
      <c r="Y28" s="19">
        <f t="shared" si="0"/>
        <v>1200</v>
      </c>
      <c r="Z28" s="19">
        <f t="shared" si="1"/>
        <v>2400</v>
      </c>
      <c r="AC28" s="14"/>
    </row>
    <row r="29" spans="1:29" s="11" customFormat="1" ht="11.85" customHeight="1" x14ac:dyDescent="0.2">
      <c r="A29" s="9" t="s">
        <v>989</v>
      </c>
      <c r="B29" s="10">
        <v>23.25</v>
      </c>
      <c r="C29" s="9" t="s">
        <v>297</v>
      </c>
      <c r="D29" s="17" t="s">
        <v>971</v>
      </c>
      <c r="E29" s="19" t="s">
        <v>291</v>
      </c>
      <c r="F29" s="19">
        <v>24</v>
      </c>
      <c r="G29" s="11">
        <v>25</v>
      </c>
      <c r="J29" s="11" t="s">
        <v>260</v>
      </c>
      <c r="K29" s="12" t="s">
        <v>507</v>
      </c>
      <c r="L29" s="9" t="s">
        <v>234</v>
      </c>
      <c r="M29" s="11" t="s">
        <v>507</v>
      </c>
      <c r="N29" s="11" t="s">
        <v>260</v>
      </c>
      <c r="O29" s="100"/>
      <c r="P29" s="11">
        <v>25</v>
      </c>
      <c r="Q29" s="9" t="s">
        <v>297</v>
      </c>
      <c r="R29" s="18">
        <v>28.55</v>
      </c>
      <c r="S29" s="13" t="s">
        <v>1372</v>
      </c>
      <c r="T29" s="9" t="s">
        <v>1140</v>
      </c>
      <c r="U29" s="11" t="s">
        <v>300</v>
      </c>
      <c r="V29" s="11" t="s">
        <v>300</v>
      </c>
      <c r="W29" s="11" t="s">
        <v>1276</v>
      </c>
      <c r="X29" s="11" t="s">
        <v>1373</v>
      </c>
      <c r="Y29" s="19">
        <f t="shared" si="0"/>
        <v>1200</v>
      </c>
      <c r="Z29" s="19">
        <f t="shared" si="1"/>
        <v>2400</v>
      </c>
      <c r="AC29" s="14"/>
    </row>
    <row r="30" spans="1:29" s="11" customFormat="1" ht="11.85" customHeight="1" x14ac:dyDescent="0.2">
      <c r="A30" s="9" t="s">
        <v>990</v>
      </c>
      <c r="B30" s="10">
        <v>23.25</v>
      </c>
      <c r="C30" s="9" t="s">
        <v>297</v>
      </c>
      <c r="D30" s="17" t="s">
        <v>971</v>
      </c>
      <c r="E30" s="19" t="s">
        <v>291</v>
      </c>
      <c r="F30" s="19">
        <v>24</v>
      </c>
      <c r="G30" s="11">
        <v>25</v>
      </c>
      <c r="J30" s="11" t="s">
        <v>260</v>
      </c>
      <c r="K30" s="12" t="s">
        <v>507</v>
      </c>
      <c r="L30" s="9" t="s">
        <v>234</v>
      </c>
      <c r="M30" s="11" t="s">
        <v>507</v>
      </c>
      <c r="N30" s="11" t="s">
        <v>260</v>
      </c>
      <c r="O30" s="100"/>
      <c r="P30" s="11">
        <v>25</v>
      </c>
      <c r="Q30" s="9" t="s">
        <v>297</v>
      </c>
      <c r="R30" s="18">
        <v>28.55</v>
      </c>
      <c r="S30" s="13" t="s">
        <v>1372</v>
      </c>
      <c r="T30" s="9" t="s">
        <v>1140</v>
      </c>
      <c r="U30" s="11" t="s">
        <v>300</v>
      </c>
      <c r="V30" s="11" t="s">
        <v>300</v>
      </c>
      <c r="W30" s="11" t="s">
        <v>1276</v>
      </c>
      <c r="X30" s="11" t="s">
        <v>1373</v>
      </c>
      <c r="Y30" s="19">
        <f t="shared" si="0"/>
        <v>1200</v>
      </c>
      <c r="Z30" s="19">
        <f t="shared" si="1"/>
        <v>2400</v>
      </c>
      <c r="AC30" s="14"/>
    </row>
    <row r="31" spans="1:29" s="11" customFormat="1" ht="11.85" customHeight="1" x14ac:dyDescent="0.2">
      <c r="A31" s="9" t="s">
        <v>996</v>
      </c>
      <c r="B31" s="10">
        <v>25.4</v>
      </c>
      <c r="C31" s="9" t="s">
        <v>297</v>
      </c>
      <c r="D31" s="17" t="s">
        <v>971</v>
      </c>
      <c r="E31" s="19" t="s">
        <v>291</v>
      </c>
      <c r="F31" s="19">
        <v>24</v>
      </c>
      <c r="G31" s="11">
        <v>25</v>
      </c>
      <c r="J31" s="11" t="s">
        <v>260</v>
      </c>
      <c r="K31" s="12" t="s">
        <v>507</v>
      </c>
      <c r="L31" s="9" t="s">
        <v>234</v>
      </c>
      <c r="M31" s="11" t="s">
        <v>507</v>
      </c>
      <c r="N31" s="11" t="s">
        <v>260</v>
      </c>
      <c r="O31" s="100"/>
      <c r="P31" s="11">
        <v>25</v>
      </c>
      <c r="Q31" s="9" t="s">
        <v>297</v>
      </c>
      <c r="R31" s="18">
        <v>26.75</v>
      </c>
      <c r="S31" s="13" t="s">
        <v>1372</v>
      </c>
      <c r="T31" s="9" t="s">
        <v>994</v>
      </c>
      <c r="U31" s="11" t="s">
        <v>300</v>
      </c>
      <c r="V31" s="11" t="s">
        <v>300</v>
      </c>
      <c r="W31" s="11" t="s">
        <v>1276</v>
      </c>
      <c r="X31" s="11" t="s">
        <v>1373</v>
      </c>
      <c r="Y31" s="19">
        <f t="shared" si="0"/>
        <v>1200</v>
      </c>
      <c r="Z31" s="19">
        <f t="shared" si="1"/>
        <v>2400</v>
      </c>
      <c r="AC31" s="14"/>
    </row>
    <row r="32" spans="1:29" s="11" customFormat="1" ht="11.85" customHeight="1" x14ac:dyDescent="0.2">
      <c r="A32" s="9" t="s">
        <v>993</v>
      </c>
      <c r="B32" s="10">
        <v>26</v>
      </c>
      <c r="C32" s="9" t="s">
        <v>297</v>
      </c>
      <c r="D32" s="17" t="s">
        <v>971</v>
      </c>
      <c r="E32" s="19" t="s">
        <v>291</v>
      </c>
      <c r="F32" s="19">
        <v>24</v>
      </c>
      <c r="G32" s="11">
        <v>25</v>
      </c>
      <c r="J32" s="11" t="s">
        <v>260</v>
      </c>
      <c r="K32" s="12" t="s">
        <v>507</v>
      </c>
      <c r="L32" s="9" t="s">
        <v>234</v>
      </c>
      <c r="M32" s="11" t="s">
        <v>507</v>
      </c>
      <c r="N32" s="11" t="s">
        <v>260</v>
      </c>
      <c r="O32" s="100"/>
      <c r="P32" s="11">
        <v>25</v>
      </c>
      <c r="Q32" s="9" t="s">
        <v>297</v>
      </c>
      <c r="R32" s="18">
        <v>26.75</v>
      </c>
      <c r="S32" s="13" t="s">
        <v>1372</v>
      </c>
      <c r="T32" s="9" t="s">
        <v>994</v>
      </c>
      <c r="U32" s="11" t="s">
        <v>300</v>
      </c>
      <c r="V32" s="11" t="s">
        <v>300</v>
      </c>
      <c r="W32" s="11" t="s">
        <v>1276</v>
      </c>
      <c r="X32" s="11" t="s">
        <v>1373</v>
      </c>
      <c r="Y32" s="19">
        <f t="shared" si="0"/>
        <v>1200</v>
      </c>
      <c r="Z32" s="19">
        <f t="shared" si="1"/>
        <v>2400</v>
      </c>
      <c r="AC32" s="14"/>
    </row>
    <row r="33" spans="1:29" s="11" customFormat="1" ht="11.85" customHeight="1" x14ac:dyDescent="0.2">
      <c r="A33" s="9" t="s">
        <v>997</v>
      </c>
      <c r="B33" s="10">
        <v>51</v>
      </c>
      <c r="C33" s="9" t="s">
        <v>973</v>
      </c>
      <c r="D33" s="17" t="s">
        <v>971</v>
      </c>
      <c r="E33" s="19" t="s">
        <v>291</v>
      </c>
      <c r="F33" s="19">
        <v>24</v>
      </c>
      <c r="G33" s="11">
        <v>25</v>
      </c>
      <c r="J33" s="11" t="s">
        <v>260</v>
      </c>
      <c r="K33" s="12" t="s">
        <v>507</v>
      </c>
      <c r="L33" s="9" t="s">
        <v>234</v>
      </c>
      <c r="M33" s="11" t="s">
        <v>507</v>
      </c>
      <c r="N33" s="11" t="s">
        <v>260</v>
      </c>
      <c r="O33" s="100"/>
      <c r="P33" s="11">
        <v>25</v>
      </c>
      <c r="Q33" s="9" t="s">
        <v>297</v>
      </c>
      <c r="R33" s="18">
        <v>26</v>
      </c>
      <c r="S33" s="13" t="s">
        <v>1372</v>
      </c>
      <c r="T33" s="9" t="s">
        <v>985</v>
      </c>
      <c r="U33" s="11" t="s">
        <v>300</v>
      </c>
      <c r="V33" s="11" t="s">
        <v>300</v>
      </c>
      <c r="W33" s="11" t="s">
        <v>1276</v>
      </c>
      <c r="X33" s="11" t="s">
        <v>1373</v>
      </c>
      <c r="Y33" s="19">
        <f t="shared" si="0"/>
        <v>1200</v>
      </c>
      <c r="Z33" s="19">
        <f t="shared" si="1"/>
        <v>2400</v>
      </c>
      <c r="AC33" s="14"/>
    </row>
    <row r="34" spans="1:29" s="11" customFormat="1" ht="11.85" customHeight="1" x14ac:dyDescent="0.2">
      <c r="A34" s="9" t="s">
        <v>1137</v>
      </c>
      <c r="B34" s="10">
        <v>89.75</v>
      </c>
      <c r="C34" s="9" t="s">
        <v>494</v>
      </c>
      <c r="D34" s="17" t="s">
        <v>971</v>
      </c>
      <c r="E34" s="19" t="s">
        <v>291</v>
      </c>
      <c r="F34" s="19">
        <v>24</v>
      </c>
      <c r="G34" s="11">
        <v>25</v>
      </c>
      <c r="J34" s="11" t="s">
        <v>260</v>
      </c>
      <c r="K34" s="12" t="s">
        <v>507</v>
      </c>
      <c r="L34" s="9" t="s">
        <v>234</v>
      </c>
      <c r="M34" s="11" t="s">
        <v>507</v>
      </c>
      <c r="N34" s="11" t="s">
        <v>260</v>
      </c>
      <c r="O34" s="100"/>
      <c r="P34" s="11">
        <v>25</v>
      </c>
      <c r="Q34" s="9" t="s">
        <v>297</v>
      </c>
      <c r="R34" s="18">
        <v>25</v>
      </c>
      <c r="S34" s="13" t="s">
        <v>1372</v>
      </c>
      <c r="T34" s="9" t="s">
        <v>995</v>
      </c>
      <c r="U34" s="11" t="s">
        <v>300</v>
      </c>
      <c r="V34" s="11" t="s">
        <v>300</v>
      </c>
      <c r="W34" s="11" t="s">
        <v>1276</v>
      </c>
      <c r="X34" s="11" t="s">
        <v>1373</v>
      </c>
      <c r="Y34" s="19">
        <f t="shared" si="0"/>
        <v>1200</v>
      </c>
      <c r="Z34" s="19">
        <f t="shared" si="1"/>
        <v>2400</v>
      </c>
      <c r="AC34" s="14"/>
    </row>
    <row r="35" spans="1:29" s="11" customFormat="1" ht="11.85" customHeight="1" x14ac:dyDescent="0.2">
      <c r="A35" s="9" t="s">
        <v>1126</v>
      </c>
      <c r="B35" s="10">
        <v>86</v>
      </c>
      <c r="C35" s="9" t="s">
        <v>310</v>
      </c>
      <c r="D35" s="17" t="s">
        <v>971</v>
      </c>
      <c r="E35" s="19" t="s">
        <v>291</v>
      </c>
      <c r="F35" s="19">
        <v>24</v>
      </c>
      <c r="G35" s="11">
        <v>25</v>
      </c>
      <c r="I35" s="12" t="s">
        <v>507</v>
      </c>
      <c r="J35" s="11" t="s">
        <v>260</v>
      </c>
      <c r="K35" s="12" t="s">
        <v>298</v>
      </c>
      <c r="L35" s="9" t="s">
        <v>234</v>
      </c>
      <c r="M35" s="11" t="s">
        <v>507</v>
      </c>
      <c r="N35" s="11" t="s">
        <v>260</v>
      </c>
      <c r="O35" s="100"/>
      <c r="P35" s="11">
        <v>25</v>
      </c>
      <c r="Q35" s="9" t="s">
        <v>297</v>
      </c>
      <c r="R35" s="18">
        <v>25</v>
      </c>
      <c r="S35" s="13" t="s">
        <v>1372</v>
      </c>
      <c r="T35" s="9" t="s">
        <v>995</v>
      </c>
      <c r="U35" s="11" t="s">
        <v>300</v>
      </c>
      <c r="V35" s="11" t="s">
        <v>300</v>
      </c>
      <c r="W35" s="11" t="s">
        <v>1276</v>
      </c>
      <c r="X35" s="11" t="s">
        <v>1373</v>
      </c>
      <c r="Y35" s="19">
        <f t="shared" si="0"/>
        <v>1200</v>
      </c>
      <c r="Z35" s="19">
        <f t="shared" si="1"/>
        <v>2400</v>
      </c>
      <c r="AC35" s="14"/>
    </row>
    <row r="36" spans="1:29" s="11" customFormat="1" ht="11.85" customHeight="1" x14ac:dyDescent="0.2">
      <c r="A36" s="9" t="s">
        <v>1124</v>
      </c>
      <c r="B36" s="10">
        <v>88</v>
      </c>
      <c r="C36" s="9" t="s">
        <v>310</v>
      </c>
      <c r="D36" s="17" t="s">
        <v>971</v>
      </c>
      <c r="E36" s="19" t="s">
        <v>291</v>
      </c>
      <c r="F36" s="19">
        <v>24</v>
      </c>
      <c r="G36" s="11">
        <v>25</v>
      </c>
      <c r="I36" s="12" t="s">
        <v>507</v>
      </c>
      <c r="J36" s="11" t="s">
        <v>260</v>
      </c>
      <c r="K36" s="12" t="s">
        <v>298</v>
      </c>
      <c r="L36" s="9" t="s">
        <v>234</v>
      </c>
      <c r="M36" s="11" t="s">
        <v>507</v>
      </c>
      <c r="N36" s="11" t="s">
        <v>260</v>
      </c>
      <c r="O36" s="100"/>
      <c r="P36" s="11">
        <v>25</v>
      </c>
      <c r="Q36" s="9" t="s">
        <v>297</v>
      </c>
      <c r="R36" s="18">
        <v>24.25</v>
      </c>
      <c r="S36" s="13" t="s">
        <v>1372</v>
      </c>
      <c r="T36" s="9" t="s">
        <v>987</v>
      </c>
      <c r="U36" s="11" t="s">
        <v>300</v>
      </c>
      <c r="V36" s="11" t="s">
        <v>300</v>
      </c>
      <c r="W36" s="11" t="s">
        <v>1276</v>
      </c>
      <c r="X36" s="11" t="s">
        <v>1373</v>
      </c>
      <c r="Y36" s="19">
        <f t="shared" si="0"/>
        <v>1200</v>
      </c>
      <c r="Z36" s="19">
        <f t="shared" si="1"/>
        <v>2400</v>
      </c>
      <c r="AC36" s="14"/>
    </row>
    <row r="37" spans="1:29" s="11" customFormat="1" ht="11.85" customHeight="1" x14ac:dyDescent="0.2">
      <c r="A37" s="9" t="s">
        <v>1205</v>
      </c>
      <c r="B37" s="10">
        <v>29.75</v>
      </c>
      <c r="C37" s="9" t="s">
        <v>297</v>
      </c>
      <c r="D37" s="17" t="s">
        <v>971</v>
      </c>
      <c r="E37" s="19" t="s">
        <v>291</v>
      </c>
      <c r="F37" s="19">
        <v>24</v>
      </c>
      <c r="G37" s="11">
        <v>25</v>
      </c>
      <c r="I37" s="12" t="s">
        <v>507</v>
      </c>
      <c r="J37" s="11" t="s">
        <v>260</v>
      </c>
      <c r="K37" s="12" t="s">
        <v>771</v>
      </c>
      <c r="L37" s="9" t="s">
        <v>234</v>
      </c>
      <c r="M37" s="11" t="s">
        <v>507</v>
      </c>
      <c r="N37" s="11" t="s">
        <v>260</v>
      </c>
      <c r="O37" s="100"/>
      <c r="P37" s="11">
        <v>25</v>
      </c>
      <c r="Q37" s="9" t="s">
        <v>297</v>
      </c>
      <c r="R37" s="18">
        <v>24.25</v>
      </c>
      <c r="S37" s="13" t="s">
        <v>1372</v>
      </c>
      <c r="T37" s="9" t="s">
        <v>987</v>
      </c>
      <c r="U37" s="11" t="s">
        <v>300</v>
      </c>
      <c r="V37" s="11" t="s">
        <v>300</v>
      </c>
      <c r="W37" s="11" t="s">
        <v>1276</v>
      </c>
      <c r="X37" s="11" t="s">
        <v>1373</v>
      </c>
      <c r="Y37" s="19">
        <f t="shared" si="0"/>
        <v>1200</v>
      </c>
      <c r="Z37" s="19">
        <f t="shared" si="1"/>
        <v>2400</v>
      </c>
      <c r="AC37" s="14"/>
    </row>
    <row r="38" spans="1:29" ht="11.85" customHeight="1" x14ac:dyDescent="0.25">
      <c r="A38" s="9" t="s">
        <v>1249</v>
      </c>
      <c r="B38" s="10">
        <v>76</v>
      </c>
      <c r="C38" s="9" t="s">
        <v>310</v>
      </c>
      <c r="D38" s="17" t="s">
        <v>971</v>
      </c>
      <c r="E38" s="19" t="s">
        <v>291</v>
      </c>
      <c r="F38" s="19">
        <v>24</v>
      </c>
      <c r="G38" s="11">
        <v>25</v>
      </c>
      <c r="H38" s="11"/>
      <c r="I38" s="12" t="s">
        <v>507</v>
      </c>
      <c r="J38" s="11" t="s">
        <v>260</v>
      </c>
      <c r="K38" s="12" t="s">
        <v>888</v>
      </c>
      <c r="L38" s="9" t="s">
        <v>234</v>
      </c>
      <c r="M38" s="11" t="s">
        <v>507</v>
      </c>
      <c r="N38" s="11" t="s">
        <v>260</v>
      </c>
      <c r="O38" s="100"/>
      <c r="P38" s="11">
        <v>25</v>
      </c>
      <c r="Q38" s="9" t="s">
        <v>297</v>
      </c>
      <c r="R38" s="18">
        <v>18.75</v>
      </c>
      <c r="S38" s="13" t="s">
        <v>1372</v>
      </c>
      <c r="T38" s="9" t="s">
        <v>1134</v>
      </c>
      <c r="U38" s="11" t="s">
        <v>300</v>
      </c>
      <c r="V38" s="11" t="s">
        <v>300</v>
      </c>
      <c r="W38" s="11" t="s">
        <v>1276</v>
      </c>
      <c r="X38" s="11" t="s">
        <v>1373</v>
      </c>
      <c r="Y38" s="19">
        <f t="shared" si="0"/>
        <v>1200</v>
      </c>
      <c r="Z38" s="19">
        <f t="shared" si="1"/>
        <v>2400</v>
      </c>
    </row>
    <row r="39" spans="1:29" s="11" customFormat="1" ht="10.199999999999999" x14ac:dyDescent="0.2">
      <c r="A39" s="9" t="s">
        <v>1132</v>
      </c>
      <c r="B39" s="10">
        <v>70</v>
      </c>
      <c r="C39" s="9" t="s">
        <v>310</v>
      </c>
      <c r="D39" s="17" t="s">
        <v>971</v>
      </c>
      <c r="E39" s="19" t="s">
        <v>291</v>
      </c>
      <c r="F39" s="19">
        <v>24</v>
      </c>
      <c r="G39" s="11">
        <v>17</v>
      </c>
      <c r="H39" s="11" t="s">
        <v>1270</v>
      </c>
      <c r="I39" s="16"/>
      <c r="J39" s="11" t="s">
        <v>260</v>
      </c>
      <c r="K39" s="12" t="s">
        <v>326</v>
      </c>
      <c r="L39" s="9" t="s">
        <v>234</v>
      </c>
      <c r="M39" s="11" t="s">
        <v>507</v>
      </c>
      <c r="N39" s="19" t="s">
        <v>260</v>
      </c>
      <c r="O39" s="101" t="s">
        <v>1357</v>
      </c>
      <c r="P39" s="11">
        <v>17</v>
      </c>
      <c r="Q39" s="9" t="s">
        <v>297</v>
      </c>
      <c r="R39" s="18">
        <v>18.5</v>
      </c>
      <c r="S39" s="13" t="s">
        <v>1372</v>
      </c>
      <c r="T39" s="9" t="s">
        <v>1136</v>
      </c>
      <c r="U39" s="11" t="s">
        <v>300</v>
      </c>
      <c r="V39" s="11" t="s">
        <v>300</v>
      </c>
      <c r="W39" s="11" t="s">
        <v>1276</v>
      </c>
      <c r="X39" s="11" t="s">
        <v>1373</v>
      </c>
      <c r="Y39" s="19">
        <f t="shared" si="0"/>
        <v>816</v>
      </c>
      <c r="Z39" s="19">
        <f t="shared" si="1"/>
        <v>1632</v>
      </c>
      <c r="AC39" s="14"/>
    </row>
    <row r="40" spans="1:29" s="11" customFormat="1" ht="11.85" customHeight="1" x14ac:dyDescent="0.2">
      <c r="A40" s="9" t="s">
        <v>1149</v>
      </c>
      <c r="B40" s="10">
        <v>82</v>
      </c>
      <c r="C40" s="9" t="s">
        <v>310</v>
      </c>
      <c r="D40" s="17" t="s">
        <v>971</v>
      </c>
      <c r="E40" s="19" t="s">
        <v>291</v>
      </c>
      <c r="F40" s="19">
        <v>24</v>
      </c>
      <c r="G40" s="11">
        <v>25</v>
      </c>
      <c r="I40" s="12" t="s">
        <v>1317</v>
      </c>
      <c r="J40" s="11" t="s">
        <v>260</v>
      </c>
      <c r="K40" s="12" t="s">
        <v>537</v>
      </c>
      <c r="L40" s="9" t="s">
        <v>234</v>
      </c>
      <c r="M40" s="11" t="s">
        <v>537</v>
      </c>
      <c r="N40" s="11" t="s">
        <v>260</v>
      </c>
      <c r="O40" s="101" t="s">
        <v>1324</v>
      </c>
      <c r="P40" s="11">
        <v>25</v>
      </c>
      <c r="Q40" s="9" t="s">
        <v>310</v>
      </c>
      <c r="R40" s="10">
        <v>106</v>
      </c>
      <c r="S40" s="13" t="s">
        <v>1372</v>
      </c>
      <c r="T40" s="9" t="s">
        <v>1150</v>
      </c>
      <c r="U40" s="11" t="s">
        <v>300</v>
      </c>
      <c r="V40" s="11" t="s">
        <v>300</v>
      </c>
      <c r="W40" s="11" t="s">
        <v>1276</v>
      </c>
      <c r="X40" s="11" t="s">
        <v>1373</v>
      </c>
      <c r="Y40" s="19">
        <f t="shared" si="0"/>
        <v>1200</v>
      </c>
      <c r="Z40" s="19">
        <f t="shared" si="1"/>
        <v>2400</v>
      </c>
      <c r="AC40" s="14"/>
    </row>
    <row r="41" spans="1:29" s="11" customFormat="1" ht="11.85" customHeight="1" x14ac:dyDescent="0.2">
      <c r="A41" s="9" t="s">
        <v>1152</v>
      </c>
      <c r="B41" s="10">
        <v>82</v>
      </c>
      <c r="C41" s="9" t="s">
        <v>494</v>
      </c>
      <c r="D41" s="17" t="s">
        <v>971</v>
      </c>
      <c r="E41" s="19" t="s">
        <v>291</v>
      </c>
      <c r="F41" s="19">
        <v>24</v>
      </c>
      <c r="G41" s="11">
        <v>25</v>
      </c>
      <c r="I41" s="12" t="s">
        <v>1318</v>
      </c>
      <c r="J41" s="11" t="s">
        <v>260</v>
      </c>
      <c r="K41" s="12" t="s">
        <v>537</v>
      </c>
      <c r="L41" s="9" t="s">
        <v>234</v>
      </c>
      <c r="M41" s="11" t="s">
        <v>537</v>
      </c>
      <c r="N41" s="11" t="s">
        <v>260</v>
      </c>
      <c r="O41" s="101" t="s">
        <v>1323</v>
      </c>
      <c r="P41" s="11">
        <v>25</v>
      </c>
      <c r="Q41" s="9" t="s">
        <v>310</v>
      </c>
      <c r="R41" s="10">
        <v>106</v>
      </c>
      <c r="S41" s="13" t="s">
        <v>1372</v>
      </c>
      <c r="T41" s="9" t="s">
        <v>1154</v>
      </c>
      <c r="U41" s="11" t="s">
        <v>300</v>
      </c>
      <c r="V41" s="11" t="s">
        <v>300</v>
      </c>
      <c r="W41" s="11" t="s">
        <v>1276</v>
      </c>
      <c r="X41" s="11" t="s">
        <v>1373</v>
      </c>
      <c r="Y41" s="19">
        <f t="shared" si="0"/>
        <v>1200</v>
      </c>
      <c r="Z41" s="19">
        <f t="shared" si="1"/>
        <v>2400</v>
      </c>
      <c r="AC41" s="14"/>
    </row>
    <row r="42" spans="1:29" s="11" customFormat="1" ht="11.85" customHeight="1" x14ac:dyDescent="0.2">
      <c r="A42" s="9" t="s">
        <v>1151</v>
      </c>
      <c r="B42" s="10">
        <v>87</v>
      </c>
      <c r="C42" s="9" t="s">
        <v>297</v>
      </c>
      <c r="D42" s="17" t="s">
        <v>971</v>
      </c>
      <c r="E42" s="19" t="s">
        <v>291</v>
      </c>
      <c r="F42" s="19">
        <v>24</v>
      </c>
      <c r="G42" s="11">
        <v>25</v>
      </c>
      <c r="I42" s="12" t="s">
        <v>1313</v>
      </c>
      <c r="J42" s="11" t="s">
        <v>260</v>
      </c>
      <c r="K42" s="12" t="s">
        <v>537</v>
      </c>
      <c r="L42" s="9" t="s">
        <v>234</v>
      </c>
      <c r="M42" s="11" t="s">
        <v>537</v>
      </c>
      <c r="N42" s="11" t="s">
        <v>260</v>
      </c>
      <c r="O42" s="101" t="s">
        <v>1323</v>
      </c>
      <c r="P42" s="11">
        <v>25</v>
      </c>
      <c r="Q42" s="9" t="s">
        <v>310</v>
      </c>
      <c r="R42" s="10">
        <v>106</v>
      </c>
      <c r="S42" s="13" t="s">
        <v>1372</v>
      </c>
      <c r="T42" s="9" t="s">
        <v>1154</v>
      </c>
      <c r="U42" s="11" t="s">
        <v>300</v>
      </c>
      <c r="V42" s="11" t="s">
        <v>300</v>
      </c>
      <c r="W42" s="11" t="s">
        <v>1276</v>
      </c>
      <c r="X42" s="11" t="s">
        <v>1373</v>
      </c>
      <c r="Y42" s="19">
        <f t="shared" si="0"/>
        <v>1200</v>
      </c>
      <c r="Z42" s="19">
        <f t="shared" si="1"/>
        <v>2400</v>
      </c>
      <c r="AC42" s="14"/>
    </row>
    <row r="43" spans="1:29" s="11" customFormat="1" ht="11.85" customHeight="1" x14ac:dyDescent="0.2">
      <c r="A43" s="9" t="s">
        <v>1147</v>
      </c>
      <c r="B43" s="10">
        <v>88</v>
      </c>
      <c r="C43" s="9" t="s">
        <v>297</v>
      </c>
      <c r="D43" s="17" t="s">
        <v>971</v>
      </c>
      <c r="E43" s="19" t="s">
        <v>291</v>
      </c>
      <c r="F43" s="19">
        <v>24</v>
      </c>
      <c r="G43" s="11">
        <v>25</v>
      </c>
      <c r="I43" s="12" t="s">
        <v>1314</v>
      </c>
      <c r="J43" s="11" t="s">
        <v>260</v>
      </c>
      <c r="K43" s="12" t="s">
        <v>537</v>
      </c>
      <c r="L43" s="9" t="s">
        <v>234</v>
      </c>
      <c r="M43" s="11" t="s">
        <v>537</v>
      </c>
      <c r="N43" s="11" t="s">
        <v>260</v>
      </c>
      <c r="O43" s="101" t="s">
        <v>1321</v>
      </c>
      <c r="P43" s="11">
        <v>25</v>
      </c>
      <c r="Q43" s="9" t="s">
        <v>310</v>
      </c>
      <c r="R43" s="10">
        <v>105</v>
      </c>
      <c r="S43" s="13" t="s">
        <v>1372</v>
      </c>
      <c r="T43" s="9" t="s">
        <v>1153</v>
      </c>
      <c r="U43" s="11" t="s">
        <v>300</v>
      </c>
      <c r="V43" s="11" t="s">
        <v>300</v>
      </c>
      <c r="W43" s="11" t="s">
        <v>1276</v>
      </c>
      <c r="X43" s="11" t="s">
        <v>1373</v>
      </c>
      <c r="Y43" s="19">
        <f t="shared" si="0"/>
        <v>1200</v>
      </c>
      <c r="Z43" s="19">
        <f t="shared" si="1"/>
        <v>2400</v>
      </c>
      <c r="AC43" s="14"/>
    </row>
    <row r="44" spans="1:29" s="11" customFormat="1" ht="11.85" customHeight="1" x14ac:dyDescent="0.2">
      <c r="A44" s="9" t="s">
        <v>1194</v>
      </c>
      <c r="B44" s="10">
        <v>80.75</v>
      </c>
      <c r="C44" s="9" t="s">
        <v>310</v>
      </c>
      <c r="D44" s="17" t="s">
        <v>971</v>
      </c>
      <c r="E44" s="19" t="s">
        <v>291</v>
      </c>
      <c r="F44" s="19">
        <v>24</v>
      </c>
      <c r="G44" s="11">
        <v>25</v>
      </c>
      <c r="I44" s="12" t="s">
        <v>537</v>
      </c>
      <c r="J44" s="11" t="s">
        <v>260</v>
      </c>
      <c r="K44" s="12" t="s">
        <v>740</v>
      </c>
      <c r="L44" s="9" t="s">
        <v>234</v>
      </c>
      <c r="M44" s="11" t="s">
        <v>537</v>
      </c>
      <c r="N44" s="11" t="s">
        <v>260</v>
      </c>
      <c r="O44" s="101" t="s">
        <v>1321</v>
      </c>
      <c r="P44" s="11">
        <v>25</v>
      </c>
      <c r="Q44" s="9" t="s">
        <v>310</v>
      </c>
      <c r="R44" s="10">
        <v>105</v>
      </c>
      <c r="S44" s="13" t="s">
        <v>1372</v>
      </c>
      <c r="T44" s="9" t="s">
        <v>1153</v>
      </c>
      <c r="U44" s="11" t="s">
        <v>300</v>
      </c>
      <c r="V44" s="11" t="s">
        <v>300</v>
      </c>
      <c r="W44" s="11" t="s">
        <v>1276</v>
      </c>
      <c r="X44" s="11" t="s">
        <v>1373</v>
      </c>
      <c r="Y44" s="19">
        <f t="shared" si="0"/>
        <v>1200</v>
      </c>
      <c r="Z44" s="19">
        <f t="shared" si="1"/>
        <v>2400</v>
      </c>
      <c r="AC44" s="14"/>
    </row>
    <row r="45" spans="1:29" s="11" customFormat="1" ht="11.85" customHeight="1" x14ac:dyDescent="0.2">
      <c r="A45" s="9" t="s">
        <v>1340</v>
      </c>
      <c r="B45" s="10">
        <v>0</v>
      </c>
      <c r="C45" s="9" t="s">
        <v>216</v>
      </c>
      <c r="D45" s="17" t="s">
        <v>971</v>
      </c>
      <c r="E45" s="19" t="s">
        <v>291</v>
      </c>
      <c r="F45" s="19">
        <v>24</v>
      </c>
      <c r="G45" s="11">
        <v>25</v>
      </c>
      <c r="I45" s="12" t="s">
        <v>537</v>
      </c>
      <c r="J45" s="11" t="s">
        <v>260</v>
      </c>
      <c r="K45" s="12" t="s">
        <v>568</v>
      </c>
      <c r="L45" s="9" t="s">
        <v>234</v>
      </c>
      <c r="M45" s="11" t="s">
        <v>537</v>
      </c>
      <c r="N45" s="11" t="s">
        <v>260</v>
      </c>
      <c r="O45" s="101" t="s">
        <v>1309</v>
      </c>
      <c r="P45" s="11">
        <v>25</v>
      </c>
      <c r="Q45" s="9" t="s">
        <v>297</v>
      </c>
      <c r="R45" s="10">
        <v>56.5</v>
      </c>
      <c r="S45" s="13" t="s">
        <v>1372</v>
      </c>
      <c r="T45" s="9" t="s">
        <v>1148</v>
      </c>
      <c r="U45" s="11" t="s">
        <v>300</v>
      </c>
      <c r="V45" s="11" t="s">
        <v>300</v>
      </c>
      <c r="W45" s="11" t="s">
        <v>1276</v>
      </c>
      <c r="X45" s="11" t="s">
        <v>1373</v>
      </c>
      <c r="Y45" s="19">
        <f t="shared" si="0"/>
        <v>1200</v>
      </c>
      <c r="Z45" s="19">
        <f t="shared" si="1"/>
        <v>2400</v>
      </c>
      <c r="AC45" s="14"/>
    </row>
    <row r="46" spans="1:29" s="11" customFormat="1" ht="11.85" customHeight="1" x14ac:dyDescent="0.2">
      <c r="A46" s="9" t="s">
        <v>1091</v>
      </c>
      <c r="B46" s="10">
        <v>14.48</v>
      </c>
      <c r="C46" s="9" t="s">
        <v>297</v>
      </c>
      <c r="D46" s="17" t="s">
        <v>971</v>
      </c>
      <c r="E46" s="19" t="s">
        <v>291</v>
      </c>
      <c r="F46" s="19">
        <v>24</v>
      </c>
      <c r="G46" s="11">
        <v>25</v>
      </c>
      <c r="I46" s="12" t="s">
        <v>568</v>
      </c>
      <c r="J46" s="11" t="s">
        <v>260</v>
      </c>
      <c r="K46" s="12" t="s">
        <v>1092</v>
      </c>
      <c r="L46" s="9" t="s">
        <v>234</v>
      </c>
      <c r="M46" s="11" t="s">
        <v>568</v>
      </c>
      <c r="N46" s="11" t="s">
        <v>260</v>
      </c>
      <c r="O46" s="100"/>
      <c r="P46" s="11">
        <v>25</v>
      </c>
      <c r="Q46" s="9" t="s">
        <v>297</v>
      </c>
      <c r="R46" s="10">
        <v>22.5</v>
      </c>
      <c r="S46" s="13" t="s">
        <v>1372</v>
      </c>
      <c r="T46" s="9" t="s">
        <v>998</v>
      </c>
      <c r="U46" s="11" t="s">
        <v>300</v>
      </c>
      <c r="V46" s="11" t="s">
        <v>300</v>
      </c>
      <c r="W46" s="11" t="s">
        <v>1276</v>
      </c>
      <c r="X46" s="11" t="s">
        <v>1373</v>
      </c>
      <c r="Y46" s="19">
        <f t="shared" si="0"/>
        <v>1200</v>
      </c>
      <c r="Z46" s="19">
        <f t="shared" si="1"/>
        <v>2400</v>
      </c>
      <c r="AC46" s="14"/>
    </row>
    <row r="47" spans="1:29" s="11" customFormat="1" ht="11.85" customHeight="1" x14ac:dyDescent="0.2">
      <c r="A47" s="9" t="s">
        <v>1091</v>
      </c>
      <c r="B47" s="10">
        <v>14.48</v>
      </c>
      <c r="C47" s="9" t="s">
        <v>297</v>
      </c>
      <c r="D47" s="17" t="s">
        <v>971</v>
      </c>
      <c r="E47" s="19" t="s">
        <v>291</v>
      </c>
      <c r="F47" s="19">
        <v>24</v>
      </c>
      <c r="G47" s="11">
        <v>25</v>
      </c>
      <c r="I47" s="12" t="s">
        <v>568</v>
      </c>
      <c r="J47" s="11" t="s">
        <v>260</v>
      </c>
      <c r="K47" s="12" t="s">
        <v>1092</v>
      </c>
      <c r="L47" s="9" t="s">
        <v>234</v>
      </c>
      <c r="M47" s="11" t="s">
        <v>568</v>
      </c>
      <c r="N47" s="11" t="s">
        <v>260</v>
      </c>
      <c r="O47" s="100"/>
      <c r="P47" s="11">
        <v>25</v>
      </c>
      <c r="Q47" s="9" t="s">
        <v>297</v>
      </c>
      <c r="R47" s="10">
        <v>22.5</v>
      </c>
      <c r="S47" s="13" t="s">
        <v>1372</v>
      </c>
      <c r="T47" s="9" t="s">
        <v>998</v>
      </c>
      <c r="U47" s="11" t="s">
        <v>300</v>
      </c>
      <c r="V47" s="11" t="s">
        <v>300</v>
      </c>
      <c r="W47" s="11" t="s">
        <v>1276</v>
      </c>
      <c r="X47" s="11" t="s">
        <v>1373</v>
      </c>
      <c r="Y47" s="19">
        <f t="shared" si="0"/>
        <v>1200</v>
      </c>
      <c r="Z47" s="19">
        <f t="shared" si="1"/>
        <v>2400</v>
      </c>
      <c r="AC47" s="14"/>
    </row>
    <row r="48" spans="1:29" s="11" customFormat="1" ht="11.85" customHeight="1" x14ac:dyDescent="0.2">
      <c r="A48" s="9" t="s">
        <v>1198</v>
      </c>
      <c r="B48" s="10">
        <v>71.5</v>
      </c>
      <c r="C48" s="9" t="s">
        <v>297</v>
      </c>
      <c r="D48" s="17" t="s">
        <v>971</v>
      </c>
      <c r="E48" s="19" t="s">
        <v>291</v>
      </c>
      <c r="F48" s="19">
        <v>24</v>
      </c>
      <c r="G48" s="11">
        <v>25</v>
      </c>
      <c r="J48" s="11" t="s">
        <v>260</v>
      </c>
      <c r="K48" s="12" t="s">
        <v>740</v>
      </c>
      <c r="L48" s="9" t="s">
        <v>234</v>
      </c>
      <c r="M48" s="11" t="s">
        <v>568</v>
      </c>
      <c r="N48" s="11" t="s">
        <v>260</v>
      </c>
      <c r="O48" s="101" t="s">
        <v>1285</v>
      </c>
      <c r="P48" s="11">
        <v>25</v>
      </c>
      <c r="Q48" s="9" t="s">
        <v>297</v>
      </c>
      <c r="R48" s="10">
        <v>22.25</v>
      </c>
      <c r="S48" s="13" t="s">
        <v>1372</v>
      </c>
      <c r="T48" s="9" t="s">
        <v>1084</v>
      </c>
      <c r="U48" s="11" t="s">
        <v>300</v>
      </c>
      <c r="V48" s="11" t="s">
        <v>300</v>
      </c>
      <c r="W48" s="11" t="s">
        <v>1276</v>
      </c>
      <c r="X48" s="11" t="s">
        <v>1373</v>
      </c>
      <c r="Y48" s="19">
        <f t="shared" si="0"/>
        <v>1200</v>
      </c>
      <c r="Z48" s="19">
        <f t="shared" si="1"/>
        <v>2400</v>
      </c>
      <c r="AC48" s="14"/>
    </row>
    <row r="49" spans="1:29" s="11" customFormat="1" ht="11.85" customHeight="1" x14ac:dyDescent="0.2">
      <c r="A49" s="9" t="s">
        <v>1132</v>
      </c>
      <c r="B49" s="10">
        <v>70</v>
      </c>
      <c r="C49" s="9" t="s">
        <v>310</v>
      </c>
      <c r="D49" s="17" t="s">
        <v>971</v>
      </c>
      <c r="E49" s="19" t="s">
        <v>291</v>
      </c>
      <c r="F49" s="19">
        <v>24</v>
      </c>
      <c r="G49" s="11">
        <v>8</v>
      </c>
      <c r="H49" s="11" t="s">
        <v>1270</v>
      </c>
      <c r="I49" s="16"/>
      <c r="J49" s="19" t="s">
        <v>260</v>
      </c>
      <c r="K49" s="12" t="s">
        <v>326</v>
      </c>
      <c r="L49" s="9" t="s">
        <v>234</v>
      </c>
      <c r="M49" s="11" t="s">
        <v>574</v>
      </c>
      <c r="N49" s="11" t="s">
        <v>260</v>
      </c>
      <c r="O49" s="101" t="s">
        <v>1357</v>
      </c>
      <c r="P49" s="77">
        <v>8</v>
      </c>
      <c r="Q49" s="9" t="s">
        <v>297</v>
      </c>
      <c r="R49" s="10">
        <v>26.65</v>
      </c>
      <c r="S49" s="13" t="s">
        <v>1372</v>
      </c>
      <c r="T49" s="9" t="s">
        <v>1088</v>
      </c>
      <c r="U49" s="11" t="s">
        <v>300</v>
      </c>
      <c r="V49" s="11" t="s">
        <v>300</v>
      </c>
      <c r="W49" s="11" t="s">
        <v>1276</v>
      </c>
      <c r="X49" s="11" t="s">
        <v>1373</v>
      </c>
      <c r="Y49" s="19">
        <f t="shared" si="0"/>
        <v>384</v>
      </c>
      <c r="Z49" s="19">
        <f t="shared" si="1"/>
        <v>768</v>
      </c>
      <c r="AC49" s="14"/>
    </row>
    <row r="50" spans="1:29" s="11" customFormat="1" ht="11.85" customHeight="1" x14ac:dyDescent="0.2">
      <c r="A50" s="9" t="s">
        <v>1156</v>
      </c>
      <c r="B50" s="10">
        <v>101</v>
      </c>
      <c r="C50" s="9" t="s">
        <v>310</v>
      </c>
      <c r="D50" s="17" t="s">
        <v>971</v>
      </c>
      <c r="E50" s="19" t="s">
        <v>291</v>
      </c>
      <c r="F50" s="19">
        <v>24</v>
      </c>
      <c r="G50" s="11">
        <v>25</v>
      </c>
      <c r="J50" s="11" t="s">
        <v>260</v>
      </c>
      <c r="K50" s="12" t="s">
        <v>578</v>
      </c>
      <c r="L50" s="9" t="s">
        <v>234</v>
      </c>
      <c r="M50" s="11" t="s">
        <v>578</v>
      </c>
      <c r="N50" s="11" t="s">
        <v>260</v>
      </c>
      <c r="O50" s="100"/>
      <c r="P50" s="11">
        <v>25</v>
      </c>
      <c r="Q50" s="9" t="s">
        <v>310</v>
      </c>
      <c r="R50" s="10">
        <v>106.5</v>
      </c>
      <c r="S50" s="13" t="s">
        <v>1372</v>
      </c>
      <c r="T50" s="9" t="s">
        <v>1158</v>
      </c>
      <c r="U50" s="11" t="s">
        <v>300</v>
      </c>
      <c r="V50" s="11" t="s">
        <v>300</v>
      </c>
      <c r="W50" s="11" t="s">
        <v>1276</v>
      </c>
      <c r="X50" s="11" t="s">
        <v>1373</v>
      </c>
      <c r="Y50" s="19">
        <f t="shared" si="0"/>
        <v>1200</v>
      </c>
      <c r="Z50" s="19">
        <f t="shared" si="1"/>
        <v>2400</v>
      </c>
      <c r="AC50" s="14"/>
    </row>
    <row r="51" spans="1:29" s="11" customFormat="1" ht="11.85" customHeight="1" x14ac:dyDescent="0.2">
      <c r="A51" s="9" t="s">
        <v>1199</v>
      </c>
      <c r="B51" s="10">
        <v>71.5</v>
      </c>
      <c r="C51" s="9" t="s">
        <v>297</v>
      </c>
      <c r="D51" s="17" t="s">
        <v>971</v>
      </c>
      <c r="E51" s="19" t="s">
        <v>291</v>
      </c>
      <c r="F51" s="19">
        <v>24</v>
      </c>
      <c r="G51" s="11">
        <v>25</v>
      </c>
      <c r="J51" s="11" t="s">
        <v>260</v>
      </c>
      <c r="K51" s="12" t="s">
        <v>740</v>
      </c>
      <c r="L51" s="9" t="s">
        <v>234</v>
      </c>
      <c r="M51" s="11" t="s">
        <v>578</v>
      </c>
      <c r="N51" s="11" t="s">
        <v>260</v>
      </c>
      <c r="O51" s="101" t="s">
        <v>740</v>
      </c>
      <c r="P51" s="11">
        <v>25</v>
      </c>
      <c r="Q51" s="9" t="s">
        <v>310</v>
      </c>
      <c r="R51" s="10">
        <v>106.5</v>
      </c>
      <c r="S51" s="13" t="s">
        <v>1372</v>
      </c>
      <c r="T51" s="9" t="s">
        <v>1158</v>
      </c>
      <c r="U51" s="11" t="s">
        <v>300</v>
      </c>
      <c r="V51" s="11" t="s">
        <v>300</v>
      </c>
      <c r="W51" s="11" t="s">
        <v>1276</v>
      </c>
      <c r="X51" s="11" t="s">
        <v>1373</v>
      </c>
      <c r="Y51" s="19">
        <f t="shared" si="0"/>
        <v>1200</v>
      </c>
      <c r="Z51" s="19">
        <f t="shared" si="1"/>
        <v>2400</v>
      </c>
      <c r="AC51" s="14"/>
    </row>
    <row r="52" spans="1:29" s="11" customFormat="1" ht="11.85" customHeight="1" x14ac:dyDescent="0.2">
      <c r="A52" s="9" t="s">
        <v>1209</v>
      </c>
      <c r="B52" s="10">
        <v>90.25</v>
      </c>
      <c r="C52" s="9" t="s">
        <v>297</v>
      </c>
      <c r="D52" s="17" t="s">
        <v>971</v>
      </c>
      <c r="E52" s="19" t="s">
        <v>291</v>
      </c>
      <c r="F52" s="19">
        <v>24</v>
      </c>
      <c r="G52" s="11">
        <v>25</v>
      </c>
      <c r="I52" s="12" t="s">
        <v>1299</v>
      </c>
      <c r="J52" s="11" t="s">
        <v>260</v>
      </c>
      <c r="K52" s="12" t="s">
        <v>780</v>
      </c>
      <c r="L52" s="9" t="s">
        <v>234</v>
      </c>
      <c r="M52" s="11" t="s">
        <v>578</v>
      </c>
      <c r="N52" s="11" t="s">
        <v>260</v>
      </c>
      <c r="O52" s="100"/>
      <c r="P52" s="11">
        <v>25</v>
      </c>
      <c r="Q52" s="9" t="s">
        <v>310</v>
      </c>
      <c r="R52" s="10">
        <v>98.75</v>
      </c>
      <c r="S52" s="13" t="s">
        <v>1372</v>
      </c>
      <c r="T52" s="9" t="s">
        <v>1157</v>
      </c>
      <c r="U52" s="11" t="s">
        <v>300</v>
      </c>
      <c r="V52" s="11" t="s">
        <v>300</v>
      </c>
      <c r="W52" s="11" t="s">
        <v>1276</v>
      </c>
      <c r="X52" s="11" t="s">
        <v>1373</v>
      </c>
      <c r="Y52" s="19">
        <f t="shared" si="0"/>
        <v>1200</v>
      </c>
      <c r="Z52" s="19">
        <f t="shared" si="1"/>
        <v>2400</v>
      </c>
      <c r="AC52" s="14"/>
    </row>
    <row r="53" spans="1:29" s="11" customFormat="1" ht="11.85" customHeight="1" x14ac:dyDescent="0.2">
      <c r="A53" s="9" t="s">
        <v>1162</v>
      </c>
      <c r="B53" s="10">
        <v>79.45</v>
      </c>
      <c r="C53" s="9" t="s">
        <v>310</v>
      </c>
      <c r="D53" s="17" t="s">
        <v>971</v>
      </c>
      <c r="E53" s="19" t="s">
        <v>291</v>
      </c>
      <c r="F53" s="19">
        <v>24</v>
      </c>
      <c r="G53" s="11">
        <v>25</v>
      </c>
      <c r="I53" s="12" t="s">
        <v>614</v>
      </c>
      <c r="J53" s="11" t="s">
        <v>260</v>
      </c>
      <c r="K53" s="12" t="s">
        <v>642</v>
      </c>
      <c r="L53" s="9" t="s">
        <v>234</v>
      </c>
      <c r="M53" s="11" t="s">
        <v>614</v>
      </c>
      <c r="N53" s="11" t="s">
        <v>260</v>
      </c>
      <c r="O53" s="100"/>
      <c r="P53" s="11">
        <v>25</v>
      </c>
      <c r="Q53" s="9" t="s">
        <v>310</v>
      </c>
      <c r="R53" s="10">
        <v>80.25</v>
      </c>
      <c r="S53" s="13" t="s">
        <v>1372</v>
      </c>
      <c r="T53" s="9" t="s">
        <v>1161</v>
      </c>
      <c r="U53" s="11" t="s">
        <v>300</v>
      </c>
      <c r="V53" s="11" t="s">
        <v>300</v>
      </c>
      <c r="W53" s="11" t="s">
        <v>1276</v>
      </c>
      <c r="X53" s="11" t="s">
        <v>1373</v>
      </c>
      <c r="Y53" s="19">
        <f t="shared" si="0"/>
        <v>1200</v>
      </c>
      <c r="Z53" s="19">
        <f t="shared" si="1"/>
        <v>2400</v>
      </c>
      <c r="AC53" s="14"/>
    </row>
    <row r="54" spans="1:29" s="11" customFormat="1" ht="11.85" customHeight="1" x14ac:dyDescent="0.2">
      <c r="A54" s="9" t="s">
        <v>1166</v>
      </c>
      <c r="B54" s="10">
        <v>98</v>
      </c>
      <c r="C54" s="9" t="s">
        <v>310</v>
      </c>
      <c r="D54" s="17" t="s">
        <v>971</v>
      </c>
      <c r="E54" s="19" t="s">
        <v>291</v>
      </c>
      <c r="F54" s="19">
        <v>24</v>
      </c>
      <c r="G54" s="11">
        <v>25</v>
      </c>
      <c r="J54" s="11" t="s">
        <v>260</v>
      </c>
      <c r="K54" s="12" t="s">
        <v>642</v>
      </c>
      <c r="L54" s="9" t="s">
        <v>234</v>
      </c>
      <c r="M54" s="11" t="s">
        <v>642</v>
      </c>
      <c r="N54" s="11" t="s">
        <v>260</v>
      </c>
      <c r="P54" s="11">
        <v>25</v>
      </c>
      <c r="Q54" s="9" t="s">
        <v>216</v>
      </c>
      <c r="R54" s="18">
        <v>194</v>
      </c>
      <c r="S54" s="13" t="s">
        <v>1372</v>
      </c>
      <c r="T54" s="9" t="s">
        <v>1334</v>
      </c>
      <c r="U54" s="11" t="s">
        <v>300</v>
      </c>
      <c r="V54" s="11" t="s">
        <v>300</v>
      </c>
      <c r="W54" s="11" t="s">
        <v>1276</v>
      </c>
      <c r="X54" s="11" t="s">
        <v>1373</v>
      </c>
      <c r="Y54" s="19">
        <f t="shared" si="0"/>
        <v>1200</v>
      </c>
      <c r="Z54" s="19">
        <f t="shared" si="1"/>
        <v>2400</v>
      </c>
      <c r="AC54" s="14"/>
    </row>
    <row r="55" spans="1:29" s="11" customFormat="1" ht="11.85" customHeight="1" x14ac:dyDescent="0.2">
      <c r="A55" s="9" t="s">
        <v>1164</v>
      </c>
      <c r="B55" s="10">
        <v>99</v>
      </c>
      <c r="C55" s="9" t="s">
        <v>310</v>
      </c>
      <c r="D55" s="17" t="s">
        <v>971</v>
      </c>
      <c r="E55" s="19" t="s">
        <v>291</v>
      </c>
      <c r="F55" s="19">
        <v>24</v>
      </c>
      <c r="G55" s="11">
        <v>25</v>
      </c>
      <c r="J55" s="11" t="s">
        <v>260</v>
      </c>
      <c r="K55" s="12" t="s">
        <v>642</v>
      </c>
      <c r="L55" s="9" t="s">
        <v>234</v>
      </c>
      <c r="M55" s="11" t="s">
        <v>642</v>
      </c>
      <c r="N55" s="11" t="s">
        <v>260</v>
      </c>
      <c r="P55" s="11">
        <v>25</v>
      </c>
      <c r="Q55" s="9" t="s">
        <v>216</v>
      </c>
      <c r="R55" s="18">
        <v>194</v>
      </c>
      <c r="S55" s="13" t="s">
        <v>1372</v>
      </c>
      <c r="T55" s="9" t="s">
        <v>1335</v>
      </c>
      <c r="U55" s="11" t="s">
        <v>300</v>
      </c>
      <c r="V55" s="11" t="s">
        <v>300</v>
      </c>
      <c r="W55" s="11" t="s">
        <v>1276</v>
      </c>
      <c r="X55" s="11" t="s">
        <v>1373</v>
      </c>
      <c r="Y55" s="19">
        <f t="shared" si="0"/>
        <v>1200</v>
      </c>
      <c r="Z55" s="19">
        <f t="shared" si="1"/>
        <v>2400</v>
      </c>
      <c r="AC55" s="14"/>
    </row>
    <row r="56" spans="1:29" s="11" customFormat="1" ht="11.85" customHeight="1" x14ac:dyDescent="0.2">
      <c r="A56" s="9" t="s">
        <v>1168</v>
      </c>
      <c r="B56" s="10">
        <v>102</v>
      </c>
      <c r="C56" s="9" t="s">
        <v>310</v>
      </c>
      <c r="D56" s="17" t="s">
        <v>971</v>
      </c>
      <c r="E56" s="19" t="s">
        <v>291</v>
      </c>
      <c r="F56" s="19">
        <v>24</v>
      </c>
      <c r="G56" s="11">
        <v>25</v>
      </c>
      <c r="J56" s="11" t="s">
        <v>260</v>
      </c>
      <c r="K56" s="12" t="s">
        <v>642</v>
      </c>
      <c r="L56" s="9" t="s">
        <v>234</v>
      </c>
      <c r="M56" s="11" t="s">
        <v>642</v>
      </c>
      <c r="N56" s="11" t="s">
        <v>260</v>
      </c>
      <c r="P56" s="11">
        <v>25</v>
      </c>
      <c r="Q56" s="9" t="s">
        <v>216</v>
      </c>
      <c r="R56" s="18">
        <v>190</v>
      </c>
      <c r="S56" s="13" t="s">
        <v>1372</v>
      </c>
      <c r="T56" s="9" t="s">
        <v>1333</v>
      </c>
      <c r="U56" s="11" t="s">
        <v>300</v>
      </c>
      <c r="V56" s="11" t="s">
        <v>300</v>
      </c>
      <c r="W56" s="11" t="s">
        <v>1276</v>
      </c>
      <c r="X56" s="11" t="s">
        <v>1373</v>
      </c>
      <c r="Y56" s="19">
        <f t="shared" si="0"/>
        <v>1200</v>
      </c>
      <c r="Z56" s="19">
        <f t="shared" si="1"/>
        <v>2400</v>
      </c>
      <c r="AC56" s="14"/>
    </row>
    <row r="57" spans="1:29" s="11" customFormat="1" ht="11.85" customHeight="1" x14ac:dyDescent="0.2">
      <c r="A57" s="9" t="s">
        <v>1170</v>
      </c>
      <c r="B57" s="10">
        <v>102</v>
      </c>
      <c r="C57" s="9" t="s">
        <v>310</v>
      </c>
      <c r="D57" s="17" t="s">
        <v>971</v>
      </c>
      <c r="E57" s="19" t="s">
        <v>291</v>
      </c>
      <c r="F57" s="19">
        <v>24</v>
      </c>
      <c r="G57" s="11">
        <v>25</v>
      </c>
      <c r="J57" s="11" t="s">
        <v>260</v>
      </c>
      <c r="K57" s="12" t="s">
        <v>642</v>
      </c>
      <c r="L57" s="9" t="s">
        <v>234</v>
      </c>
      <c r="M57" s="11" t="s">
        <v>642</v>
      </c>
      <c r="N57" s="11" t="s">
        <v>260</v>
      </c>
      <c r="P57" s="11">
        <v>25</v>
      </c>
      <c r="Q57" s="9" t="s">
        <v>216</v>
      </c>
      <c r="R57" s="18">
        <v>185</v>
      </c>
      <c r="S57" s="13" t="s">
        <v>1372</v>
      </c>
      <c r="T57" s="9" t="s">
        <v>1332</v>
      </c>
      <c r="U57" s="11" t="s">
        <v>300</v>
      </c>
      <c r="V57" s="11" t="s">
        <v>300</v>
      </c>
      <c r="W57" s="11" t="s">
        <v>1276</v>
      </c>
      <c r="X57" s="11" t="s">
        <v>1373</v>
      </c>
      <c r="Y57" s="19">
        <f t="shared" si="0"/>
        <v>1200</v>
      </c>
      <c r="Z57" s="19">
        <f t="shared" si="1"/>
        <v>2400</v>
      </c>
      <c r="AC57" s="14"/>
    </row>
    <row r="58" spans="1:29" s="11" customFormat="1" ht="11.85" customHeight="1" x14ac:dyDescent="0.2">
      <c r="A58" s="9" t="s">
        <v>1341</v>
      </c>
      <c r="B58" s="10">
        <v>0</v>
      </c>
      <c r="C58" s="9" t="s">
        <v>216</v>
      </c>
      <c r="D58" s="17" t="s">
        <v>971</v>
      </c>
      <c r="E58" s="19" t="s">
        <v>291</v>
      </c>
      <c r="F58" s="19">
        <v>24</v>
      </c>
      <c r="G58" s="11">
        <v>25</v>
      </c>
      <c r="J58" s="11" t="s">
        <v>260</v>
      </c>
      <c r="K58" s="12" t="s">
        <v>642</v>
      </c>
      <c r="L58" s="9" t="s">
        <v>234</v>
      </c>
      <c r="M58" s="11" t="s">
        <v>642</v>
      </c>
      <c r="N58" s="11" t="s">
        <v>260</v>
      </c>
      <c r="O58" s="100"/>
      <c r="P58" s="11">
        <v>25</v>
      </c>
      <c r="Q58" s="9" t="s">
        <v>310</v>
      </c>
      <c r="R58" s="18">
        <v>106.6</v>
      </c>
      <c r="S58" s="13" t="s">
        <v>1372</v>
      </c>
      <c r="T58" s="9" t="s">
        <v>1171</v>
      </c>
      <c r="U58" s="11" t="s">
        <v>300</v>
      </c>
      <c r="V58" s="11" t="s">
        <v>300</v>
      </c>
      <c r="W58" s="11" t="s">
        <v>1276</v>
      </c>
      <c r="X58" s="11" t="s">
        <v>1373</v>
      </c>
      <c r="Y58" s="19">
        <f t="shared" si="0"/>
        <v>1200</v>
      </c>
      <c r="Z58" s="19">
        <f t="shared" si="1"/>
        <v>2400</v>
      </c>
    </row>
    <row r="59" spans="1:29" s="11" customFormat="1" ht="10.199999999999999" x14ac:dyDescent="0.2">
      <c r="A59" s="9" t="s">
        <v>1089</v>
      </c>
      <c r="B59" s="10">
        <v>28</v>
      </c>
      <c r="C59" s="9" t="s">
        <v>293</v>
      </c>
      <c r="D59" s="17" t="s">
        <v>971</v>
      </c>
      <c r="E59" s="19" t="s">
        <v>291</v>
      </c>
      <c r="F59" s="19">
        <v>24</v>
      </c>
      <c r="G59" s="11">
        <v>25</v>
      </c>
      <c r="I59" s="12" t="s">
        <v>642</v>
      </c>
      <c r="J59" s="11" t="s">
        <v>260</v>
      </c>
      <c r="K59" s="12" t="s">
        <v>590</v>
      </c>
      <c r="L59" s="9" t="s">
        <v>234</v>
      </c>
      <c r="M59" s="11" t="s">
        <v>642</v>
      </c>
      <c r="N59" s="11" t="s">
        <v>260</v>
      </c>
      <c r="O59" s="100"/>
      <c r="P59" s="11">
        <v>25</v>
      </c>
      <c r="Q59" s="9" t="s">
        <v>310</v>
      </c>
      <c r="R59" s="18">
        <v>102.5</v>
      </c>
      <c r="S59" s="13" t="s">
        <v>1372</v>
      </c>
      <c r="T59" s="9" t="s">
        <v>1169</v>
      </c>
      <c r="U59" s="11" t="s">
        <v>300</v>
      </c>
      <c r="V59" s="11" t="s">
        <v>300</v>
      </c>
      <c r="W59" s="11" t="s">
        <v>1276</v>
      </c>
      <c r="X59" s="11" t="s">
        <v>1373</v>
      </c>
      <c r="Y59" s="19">
        <f t="shared" si="0"/>
        <v>1200</v>
      </c>
      <c r="Z59" s="19">
        <f t="shared" si="1"/>
        <v>2400</v>
      </c>
      <c r="AC59" s="14"/>
    </row>
    <row r="60" spans="1:29" s="11" customFormat="1" ht="11.85" customHeight="1" x14ac:dyDescent="0.2">
      <c r="A60" s="9" t="s">
        <v>1175</v>
      </c>
      <c r="B60" s="10">
        <v>79.5</v>
      </c>
      <c r="C60" s="9" t="s">
        <v>310</v>
      </c>
      <c r="D60" s="17" t="s">
        <v>971</v>
      </c>
      <c r="E60" s="19" t="s">
        <v>291</v>
      </c>
      <c r="F60" s="19">
        <v>24</v>
      </c>
      <c r="G60" s="11">
        <v>25</v>
      </c>
      <c r="J60" s="11" t="s">
        <v>260</v>
      </c>
      <c r="K60" s="12" t="s">
        <v>708</v>
      </c>
      <c r="L60" s="9" t="s">
        <v>234</v>
      </c>
      <c r="M60" s="11" t="s">
        <v>708</v>
      </c>
      <c r="N60" s="11" t="s">
        <v>260</v>
      </c>
      <c r="O60" s="100"/>
      <c r="P60" s="11">
        <v>25</v>
      </c>
      <c r="Q60" s="9" t="s">
        <v>310</v>
      </c>
      <c r="R60" s="10">
        <v>79.75</v>
      </c>
      <c r="S60" s="13" t="s">
        <v>1372</v>
      </c>
      <c r="T60" s="9" t="s">
        <v>1173</v>
      </c>
      <c r="U60" s="11" t="s">
        <v>300</v>
      </c>
      <c r="V60" s="11" t="s">
        <v>300</v>
      </c>
      <c r="W60" s="11" t="s">
        <v>1276</v>
      </c>
      <c r="X60" s="11" t="s">
        <v>1373</v>
      </c>
      <c r="Y60" s="19">
        <f t="shared" si="0"/>
        <v>1200</v>
      </c>
      <c r="Z60" s="19">
        <f t="shared" si="1"/>
        <v>2400</v>
      </c>
      <c r="AC60" s="14"/>
    </row>
    <row r="61" spans="1:29" s="11" customFormat="1" ht="11.85" customHeight="1" x14ac:dyDescent="0.2">
      <c r="A61" s="9" t="s">
        <v>1176</v>
      </c>
      <c r="B61" s="10">
        <v>80</v>
      </c>
      <c r="C61" s="9" t="s">
        <v>310</v>
      </c>
      <c r="D61" s="17" t="s">
        <v>971</v>
      </c>
      <c r="E61" s="19" t="s">
        <v>291</v>
      </c>
      <c r="F61" s="19">
        <v>24</v>
      </c>
      <c r="G61" s="11">
        <v>25</v>
      </c>
      <c r="J61" s="11" t="s">
        <v>260</v>
      </c>
      <c r="K61" s="12" t="s">
        <v>708</v>
      </c>
      <c r="L61" s="9" t="s">
        <v>234</v>
      </c>
      <c r="M61" s="11" t="s">
        <v>708</v>
      </c>
      <c r="N61" s="11" t="s">
        <v>260</v>
      </c>
      <c r="O61" s="100"/>
      <c r="P61" s="11">
        <v>25</v>
      </c>
      <c r="Q61" s="9" t="s">
        <v>310</v>
      </c>
      <c r="R61" s="10">
        <v>77</v>
      </c>
      <c r="S61" s="13" t="s">
        <v>1372</v>
      </c>
      <c r="T61" s="9" t="s">
        <v>1174</v>
      </c>
      <c r="U61" s="11" t="s">
        <v>300</v>
      </c>
      <c r="V61" s="11" t="s">
        <v>300</v>
      </c>
      <c r="W61" s="11" t="s">
        <v>1276</v>
      </c>
      <c r="X61" s="11" t="s">
        <v>1373</v>
      </c>
      <c r="Y61" s="19">
        <f t="shared" si="0"/>
        <v>1200</v>
      </c>
      <c r="Z61" s="19">
        <f t="shared" si="1"/>
        <v>2400</v>
      </c>
      <c r="AC61" s="14"/>
    </row>
    <row r="62" spans="1:29" s="11" customFormat="1" ht="11.85" customHeight="1" x14ac:dyDescent="0.2">
      <c r="A62" s="9" t="s">
        <v>1172</v>
      </c>
      <c r="B62" s="10">
        <v>82</v>
      </c>
      <c r="C62" s="9" t="s">
        <v>310</v>
      </c>
      <c r="D62" s="17" t="s">
        <v>971</v>
      </c>
      <c r="E62" s="19" t="s">
        <v>291</v>
      </c>
      <c r="F62" s="19">
        <v>24</v>
      </c>
      <c r="G62" s="11">
        <v>25</v>
      </c>
      <c r="J62" s="11" t="s">
        <v>260</v>
      </c>
      <c r="K62" s="12" t="s">
        <v>708</v>
      </c>
      <c r="L62" s="9" t="s">
        <v>234</v>
      </c>
      <c r="M62" s="11" t="s">
        <v>708</v>
      </c>
      <c r="N62" s="11" t="s">
        <v>260</v>
      </c>
      <c r="O62" s="100"/>
      <c r="P62" s="11">
        <v>25</v>
      </c>
      <c r="Q62" s="9" t="s">
        <v>310</v>
      </c>
      <c r="R62" s="10">
        <v>77</v>
      </c>
      <c r="S62" s="13" t="s">
        <v>1372</v>
      </c>
      <c r="T62" s="9" t="s">
        <v>1174</v>
      </c>
      <c r="U62" s="11" t="s">
        <v>300</v>
      </c>
      <c r="V62" s="11" t="s">
        <v>300</v>
      </c>
      <c r="W62" s="11" t="s">
        <v>1276</v>
      </c>
      <c r="X62" s="11" t="s">
        <v>1373</v>
      </c>
      <c r="Y62" s="19">
        <f t="shared" si="0"/>
        <v>1200</v>
      </c>
      <c r="Z62" s="19">
        <f t="shared" si="1"/>
        <v>2400</v>
      </c>
      <c r="AC62" s="14"/>
    </row>
    <row r="63" spans="1:29" s="11" customFormat="1" ht="11.85" customHeight="1" x14ac:dyDescent="0.2">
      <c r="A63" s="9" t="s">
        <v>1177</v>
      </c>
      <c r="B63" s="10">
        <v>98</v>
      </c>
      <c r="C63" s="9" t="s">
        <v>310</v>
      </c>
      <c r="D63" s="17" t="s">
        <v>971</v>
      </c>
      <c r="E63" s="19" t="s">
        <v>291</v>
      </c>
      <c r="F63" s="19">
        <v>24</v>
      </c>
      <c r="G63" s="11">
        <v>25</v>
      </c>
      <c r="J63" s="11" t="s">
        <v>260</v>
      </c>
      <c r="K63" s="12" t="s">
        <v>708</v>
      </c>
      <c r="L63" s="9" t="s">
        <v>234</v>
      </c>
      <c r="M63" s="11" t="s">
        <v>708</v>
      </c>
      <c r="N63" s="11" t="s">
        <v>260</v>
      </c>
      <c r="O63" s="100"/>
      <c r="P63" s="11">
        <v>25</v>
      </c>
      <c r="Q63" s="9" t="s">
        <v>310</v>
      </c>
      <c r="R63" s="10">
        <v>77</v>
      </c>
      <c r="S63" s="13" t="s">
        <v>1372</v>
      </c>
      <c r="T63" s="9" t="s">
        <v>1174</v>
      </c>
      <c r="U63" s="11" t="s">
        <v>300</v>
      </c>
      <c r="V63" s="11" t="s">
        <v>300</v>
      </c>
      <c r="W63" s="11" t="s">
        <v>1276</v>
      </c>
      <c r="X63" s="11" t="s">
        <v>1373</v>
      </c>
      <c r="Y63" s="19">
        <f t="shared" si="0"/>
        <v>1200</v>
      </c>
      <c r="Z63" s="19">
        <f t="shared" si="1"/>
        <v>2400</v>
      </c>
      <c r="AC63" s="14"/>
    </row>
    <row r="64" spans="1:29" s="11" customFormat="1" ht="11.85" customHeight="1" x14ac:dyDescent="0.2">
      <c r="A64" s="9" t="s">
        <v>1181</v>
      </c>
      <c r="B64" s="10">
        <v>54</v>
      </c>
      <c r="C64" s="9" t="s">
        <v>297</v>
      </c>
      <c r="D64" s="17" t="s">
        <v>971</v>
      </c>
      <c r="E64" s="19" t="s">
        <v>291</v>
      </c>
      <c r="F64" s="19">
        <v>24</v>
      </c>
      <c r="G64" s="11">
        <v>25</v>
      </c>
      <c r="J64" s="11" t="s">
        <v>260</v>
      </c>
      <c r="K64" s="12" t="s">
        <v>731</v>
      </c>
      <c r="L64" s="9" t="s">
        <v>234</v>
      </c>
      <c r="M64" s="11" t="s">
        <v>731</v>
      </c>
      <c r="N64" s="11" t="s">
        <v>260</v>
      </c>
      <c r="O64" s="100"/>
      <c r="P64" s="11">
        <v>25</v>
      </c>
      <c r="Q64" s="9" t="s">
        <v>297</v>
      </c>
      <c r="R64" s="10">
        <v>107</v>
      </c>
      <c r="S64" s="13" t="s">
        <v>1372</v>
      </c>
      <c r="T64" s="9" t="s">
        <v>1184</v>
      </c>
      <c r="U64" s="11" t="s">
        <v>300</v>
      </c>
      <c r="V64" s="11" t="s">
        <v>300</v>
      </c>
      <c r="W64" s="11" t="s">
        <v>1276</v>
      </c>
      <c r="X64" s="11" t="s">
        <v>1373</v>
      </c>
      <c r="Y64" s="19">
        <f t="shared" si="0"/>
        <v>1200</v>
      </c>
      <c r="Z64" s="19">
        <f t="shared" si="1"/>
        <v>2400</v>
      </c>
      <c r="AC64" s="14"/>
    </row>
    <row r="65" spans="1:29" s="11" customFormat="1" ht="11.85" customHeight="1" x14ac:dyDescent="0.2">
      <c r="A65" s="9" t="s">
        <v>1183</v>
      </c>
      <c r="B65" s="10">
        <v>106.5</v>
      </c>
      <c r="C65" s="9" t="s">
        <v>310</v>
      </c>
      <c r="D65" s="17" t="s">
        <v>971</v>
      </c>
      <c r="E65" s="19" t="s">
        <v>291</v>
      </c>
      <c r="F65" s="19">
        <v>24</v>
      </c>
      <c r="G65" s="11">
        <v>25</v>
      </c>
      <c r="J65" s="11" t="s">
        <v>260</v>
      </c>
      <c r="K65" s="12" t="s">
        <v>731</v>
      </c>
      <c r="L65" s="9" t="s">
        <v>234</v>
      </c>
      <c r="M65" s="11" t="s">
        <v>731</v>
      </c>
      <c r="N65" s="11" t="s">
        <v>260</v>
      </c>
      <c r="O65" s="100"/>
      <c r="P65" s="11">
        <v>25</v>
      </c>
      <c r="Q65" s="9" t="s">
        <v>297</v>
      </c>
      <c r="R65" s="10">
        <v>100</v>
      </c>
      <c r="S65" s="13" t="s">
        <v>1372</v>
      </c>
      <c r="T65" s="9" t="s">
        <v>1182</v>
      </c>
      <c r="U65" s="11" t="s">
        <v>300</v>
      </c>
      <c r="V65" s="11" t="s">
        <v>300</v>
      </c>
      <c r="W65" s="11" t="s">
        <v>1276</v>
      </c>
      <c r="X65" s="11" t="s">
        <v>1373</v>
      </c>
      <c r="Y65" s="19">
        <f t="shared" si="0"/>
        <v>1200</v>
      </c>
      <c r="Z65" s="19">
        <f t="shared" si="1"/>
        <v>2400</v>
      </c>
      <c r="AC65" s="14"/>
    </row>
    <row r="66" spans="1:29" s="11" customFormat="1" ht="11.85" customHeight="1" x14ac:dyDescent="0.2">
      <c r="A66" s="9" t="s">
        <v>1093</v>
      </c>
      <c r="B66" s="10">
        <v>15.9</v>
      </c>
      <c r="C66" s="9" t="s">
        <v>297</v>
      </c>
      <c r="D66" s="17" t="s">
        <v>971</v>
      </c>
      <c r="E66" s="19" t="s">
        <v>291</v>
      </c>
      <c r="F66" s="19">
        <v>24</v>
      </c>
      <c r="G66" s="11">
        <v>25</v>
      </c>
      <c r="J66" s="11" t="s">
        <v>260</v>
      </c>
      <c r="K66" s="12" t="s">
        <v>740</v>
      </c>
      <c r="L66" s="9" t="s">
        <v>234</v>
      </c>
      <c r="M66" s="11" t="s">
        <v>740</v>
      </c>
      <c r="N66" s="11" t="s">
        <v>260</v>
      </c>
      <c r="O66" s="100"/>
      <c r="P66" s="11">
        <v>25</v>
      </c>
      <c r="Q66" s="9" t="s">
        <v>297</v>
      </c>
      <c r="R66" s="10">
        <v>101</v>
      </c>
      <c r="S66" s="13" t="s">
        <v>1372</v>
      </c>
      <c r="T66" s="9" t="s">
        <v>1189</v>
      </c>
      <c r="U66" s="11" t="s">
        <v>300</v>
      </c>
      <c r="V66" s="11" t="s">
        <v>300</v>
      </c>
      <c r="W66" s="11" t="s">
        <v>1276</v>
      </c>
      <c r="X66" s="11" t="s">
        <v>1373</v>
      </c>
      <c r="Y66" s="19">
        <f t="shared" si="0"/>
        <v>1200</v>
      </c>
      <c r="Z66" s="19">
        <f t="shared" si="1"/>
        <v>2400</v>
      </c>
      <c r="AC66" s="14"/>
    </row>
    <row r="67" spans="1:29" s="11" customFormat="1" ht="11.85" customHeight="1" x14ac:dyDescent="0.2">
      <c r="A67" s="9" t="s">
        <v>1093</v>
      </c>
      <c r="B67" s="10">
        <v>15.9</v>
      </c>
      <c r="C67" s="9" t="s">
        <v>297</v>
      </c>
      <c r="D67" s="17" t="s">
        <v>971</v>
      </c>
      <c r="E67" s="19" t="s">
        <v>291</v>
      </c>
      <c r="F67" s="19">
        <v>24</v>
      </c>
      <c r="G67" s="11">
        <v>25</v>
      </c>
      <c r="J67" s="11" t="s">
        <v>260</v>
      </c>
      <c r="K67" s="12" t="s">
        <v>740</v>
      </c>
      <c r="L67" s="9" t="s">
        <v>234</v>
      </c>
      <c r="M67" s="11" t="s">
        <v>740</v>
      </c>
      <c r="N67" s="11" t="s">
        <v>260</v>
      </c>
      <c r="O67" s="100"/>
      <c r="P67" s="11">
        <v>25</v>
      </c>
      <c r="Q67" s="9" t="s">
        <v>310</v>
      </c>
      <c r="R67" s="10">
        <v>91.5</v>
      </c>
      <c r="S67" s="13" t="s">
        <v>1372</v>
      </c>
      <c r="T67" s="9" t="s">
        <v>1197</v>
      </c>
      <c r="U67" s="11" t="s">
        <v>300</v>
      </c>
      <c r="V67" s="11" t="s">
        <v>300</v>
      </c>
      <c r="W67" s="11" t="s">
        <v>1276</v>
      </c>
      <c r="X67" s="11" t="s">
        <v>1373</v>
      </c>
      <c r="Y67" s="19">
        <f t="shared" ref="Y67:Y107" si="2">F67*G67*2</f>
        <v>1200</v>
      </c>
      <c r="Z67" s="19">
        <f t="shared" ref="Z67:Z107" si="3">Y67*2</f>
        <v>2400</v>
      </c>
      <c r="AC67" s="14"/>
    </row>
    <row r="68" spans="1:29" s="11" customFormat="1" ht="11.85" customHeight="1" x14ac:dyDescent="0.2">
      <c r="A68" s="9" t="s">
        <v>1186</v>
      </c>
      <c r="B68" s="10">
        <v>38</v>
      </c>
      <c r="C68" s="9" t="s">
        <v>297</v>
      </c>
      <c r="D68" s="17" t="s">
        <v>971</v>
      </c>
      <c r="E68" s="19" t="s">
        <v>291</v>
      </c>
      <c r="F68" s="19">
        <v>24</v>
      </c>
      <c r="G68" s="11">
        <v>25</v>
      </c>
      <c r="J68" s="11" t="s">
        <v>260</v>
      </c>
      <c r="K68" s="12" t="s">
        <v>740</v>
      </c>
      <c r="L68" s="9" t="s">
        <v>234</v>
      </c>
      <c r="M68" s="11" t="s">
        <v>740</v>
      </c>
      <c r="N68" s="11" t="s">
        <v>260</v>
      </c>
      <c r="O68" s="100"/>
      <c r="P68" s="11">
        <v>25</v>
      </c>
      <c r="Q68" s="9" t="s">
        <v>310</v>
      </c>
      <c r="R68" s="10">
        <v>91</v>
      </c>
      <c r="S68" s="13" t="s">
        <v>1372</v>
      </c>
      <c r="T68" s="9" t="s">
        <v>1191</v>
      </c>
      <c r="U68" s="11" t="s">
        <v>300</v>
      </c>
      <c r="V68" s="11" t="s">
        <v>300</v>
      </c>
      <c r="W68" s="11" t="s">
        <v>1276</v>
      </c>
      <c r="X68" s="11" t="s">
        <v>1373</v>
      </c>
      <c r="Y68" s="19">
        <f t="shared" si="2"/>
        <v>1200</v>
      </c>
      <c r="Z68" s="19">
        <f t="shared" si="3"/>
        <v>2400</v>
      </c>
      <c r="AC68" s="14"/>
    </row>
    <row r="69" spans="1:29" s="11" customFormat="1" ht="11.85" customHeight="1" x14ac:dyDescent="0.2">
      <c r="A69" s="9" t="s">
        <v>1188</v>
      </c>
      <c r="B69" s="10">
        <v>45.75</v>
      </c>
      <c r="C69" s="9" t="s">
        <v>297</v>
      </c>
      <c r="D69" s="17" t="s">
        <v>971</v>
      </c>
      <c r="E69" s="19" t="s">
        <v>291</v>
      </c>
      <c r="F69" s="19">
        <v>24</v>
      </c>
      <c r="G69" s="11">
        <v>25</v>
      </c>
      <c r="J69" s="11" t="s">
        <v>260</v>
      </c>
      <c r="K69" s="12" t="s">
        <v>740</v>
      </c>
      <c r="L69" s="9" t="s">
        <v>234</v>
      </c>
      <c r="M69" s="11" t="s">
        <v>740</v>
      </c>
      <c r="N69" s="11" t="s">
        <v>260</v>
      </c>
      <c r="O69" s="100"/>
      <c r="P69" s="11">
        <v>25</v>
      </c>
      <c r="Q69" s="9" t="s">
        <v>310</v>
      </c>
      <c r="R69" s="10">
        <v>79.5</v>
      </c>
      <c r="S69" s="13" t="s">
        <v>1372</v>
      </c>
      <c r="T69" s="9" t="s">
        <v>1195</v>
      </c>
      <c r="U69" s="11" t="s">
        <v>300</v>
      </c>
      <c r="V69" s="11" t="s">
        <v>300</v>
      </c>
      <c r="W69" s="11" t="s">
        <v>1276</v>
      </c>
      <c r="X69" s="11" t="s">
        <v>1373</v>
      </c>
      <c r="Y69" s="19">
        <f t="shared" si="2"/>
        <v>1200</v>
      </c>
      <c r="Z69" s="19">
        <f t="shared" si="3"/>
        <v>2400</v>
      </c>
      <c r="AC69" s="14"/>
    </row>
    <row r="70" spans="1:29" s="11" customFormat="1" ht="11.85" customHeight="1" x14ac:dyDescent="0.2">
      <c r="A70" s="9" t="s">
        <v>1200</v>
      </c>
      <c r="B70" s="10">
        <v>70.900000000000006</v>
      </c>
      <c r="C70" s="9" t="s">
        <v>297</v>
      </c>
      <c r="D70" s="17" t="s">
        <v>971</v>
      </c>
      <c r="E70" s="19" t="s">
        <v>291</v>
      </c>
      <c r="F70" s="19">
        <v>24</v>
      </c>
      <c r="G70" s="11">
        <v>25</v>
      </c>
      <c r="J70" s="11" t="s">
        <v>260</v>
      </c>
      <c r="K70" s="12" t="s">
        <v>740</v>
      </c>
      <c r="L70" s="9" t="s">
        <v>234</v>
      </c>
      <c r="M70" s="11" t="s">
        <v>740</v>
      </c>
      <c r="N70" s="11" t="s">
        <v>260</v>
      </c>
      <c r="O70" s="100"/>
      <c r="P70" s="11">
        <v>25</v>
      </c>
      <c r="Q70" s="9" t="s">
        <v>310</v>
      </c>
      <c r="R70" s="10">
        <v>79.25</v>
      </c>
      <c r="S70" s="13" t="s">
        <v>1372</v>
      </c>
      <c r="T70" s="9" t="s">
        <v>1193</v>
      </c>
      <c r="U70" s="11" t="s">
        <v>300</v>
      </c>
      <c r="V70" s="11" t="s">
        <v>300</v>
      </c>
      <c r="W70" s="11" t="s">
        <v>1276</v>
      </c>
      <c r="X70" s="11" t="s">
        <v>1373</v>
      </c>
      <c r="Y70" s="19">
        <f t="shared" si="2"/>
        <v>1200</v>
      </c>
      <c r="Z70" s="19">
        <f t="shared" si="3"/>
        <v>2400</v>
      </c>
      <c r="AC70" s="14"/>
    </row>
    <row r="71" spans="1:29" s="11" customFormat="1" ht="11.85" customHeight="1" x14ac:dyDescent="0.2">
      <c r="A71" s="9" t="s">
        <v>1201</v>
      </c>
      <c r="B71" s="10">
        <v>71</v>
      </c>
      <c r="C71" s="9" t="s">
        <v>297</v>
      </c>
      <c r="D71" s="17" t="s">
        <v>971</v>
      </c>
      <c r="E71" s="19" t="s">
        <v>291</v>
      </c>
      <c r="F71" s="19">
        <v>24</v>
      </c>
      <c r="G71" s="11">
        <v>25</v>
      </c>
      <c r="J71" s="11" t="s">
        <v>260</v>
      </c>
      <c r="K71" s="12" t="s">
        <v>740</v>
      </c>
      <c r="L71" s="9" t="s">
        <v>234</v>
      </c>
      <c r="M71" s="11" t="s">
        <v>740</v>
      </c>
      <c r="N71" s="11" t="s">
        <v>260</v>
      </c>
      <c r="O71" s="100"/>
      <c r="P71" s="11">
        <v>25</v>
      </c>
      <c r="Q71" s="9" t="s">
        <v>297</v>
      </c>
      <c r="R71" s="10">
        <v>26.75</v>
      </c>
      <c r="S71" s="13" t="s">
        <v>1372</v>
      </c>
      <c r="T71" s="9" t="s">
        <v>1187</v>
      </c>
      <c r="U71" s="11" t="s">
        <v>300</v>
      </c>
      <c r="V71" s="11" t="s">
        <v>300</v>
      </c>
      <c r="W71" s="11" t="s">
        <v>1276</v>
      </c>
      <c r="X71" s="11" t="s">
        <v>1373</v>
      </c>
      <c r="Y71" s="19">
        <f t="shared" si="2"/>
        <v>1200</v>
      </c>
      <c r="Z71" s="19">
        <f t="shared" si="3"/>
        <v>2400</v>
      </c>
      <c r="AC71" s="14"/>
    </row>
    <row r="72" spans="1:29" s="11" customFormat="1" ht="11.85" customHeight="1" x14ac:dyDescent="0.2">
      <c r="A72" s="9" t="s">
        <v>1190</v>
      </c>
      <c r="B72" s="10">
        <v>71.75</v>
      </c>
      <c r="C72" s="9" t="s">
        <v>297</v>
      </c>
      <c r="D72" s="17" t="s">
        <v>971</v>
      </c>
      <c r="E72" s="19" t="s">
        <v>291</v>
      </c>
      <c r="F72" s="19">
        <v>24</v>
      </c>
      <c r="G72" s="11">
        <v>25</v>
      </c>
      <c r="J72" s="11" t="s">
        <v>260</v>
      </c>
      <c r="K72" s="12" t="s">
        <v>740</v>
      </c>
      <c r="L72" s="9" t="s">
        <v>234</v>
      </c>
      <c r="M72" s="11" t="s">
        <v>740</v>
      </c>
      <c r="N72" s="11" t="s">
        <v>260</v>
      </c>
      <c r="P72" s="11">
        <v>25</v>
      </c>
      <c r="Q72" s="9" t="s">
        <v>216</v>
      </c>
      <c r="R72" s="10">
        <v>188.5</v>
      </c>
      <c r="S72" s="13" t="s">
        <v>1372</v>
      </c>
      <c r="T72" s="9" t="s">
        <v>1336</v>
      </c>
      <c r="U72" s="11" t="s">
        <v>300</v>
      </c>
      <c r="V72" s="11" t="s">
        <v>300</v>
      </c>
      <c r="W72" s="11" t="s">
        <v>1276</v>
      </c>
      <c r="X72" s="11" t="s">
        <v>1373</v>
      </c>
      <c r="Y72" s="19">
        <f t="shared" si="2"/>
        <v>1200</v>
      </c>
      <c r="Z72" s="19">
        <f t="shared" si="3"/>
        <v>2400</v>
      </c>
      <c r="AC72" s="14"/>
    </row>
    <row r="73" spans="1:29" s="11" customFormat="1" ht="11.85" customHeight="1" x14ac:dyDescent="0.2">
      <c r="A73" s="9" t="s">
        <v>1192</v>
      </c>
      <c r="B73" s="10">
        <v>79.5</v>
      </c>
      <c r="C73" s="9" t="s">
        <v>310</v>
      </c>
      <c r="D73" s="17" t="s">
        <v>971</v>
      </c>
      <c r="E73" s="19" t="s">
        <v>291</v>
      </c>
      <c r="F73" s="19">
        <v>24</v>
      </c>
      <c r="G73" s="11">
        <v>25</v>
      </c>
      <c r="J73" s="11" t="s">
        <v>260</v>
      </c>
      <c r="K73" s="12" t="s">
        <v>740</v>
      </c>
      <c r="L73" s="9" t="s">
        <v>234</v>
      </c>
      <c r="M73" s="11" t="s">
        <v>740</v>
      </c>
      <c r="N73" s="11" t="s">
        <v>260</v>
      </c>
      <c r="P73" s="11">
        <v>25</v>
      </c>
      <c r="Q73" s="9" t="s">
        <v>216</v>
      </c>
      <c r="R73" s="10">
        <v>190</v>
      </c>
      <c r="S73" s="13" t="s">
        <v>1372</v>
      </c>
      <c r="T73" s="9" t="s">
        <v>1337</v>
      </c>
      <c r="U73" s="11" t="s">
        <v>300</v>
      </c>
      <c r="V73" s="11" t="s">
        <v>300</v>
      </c>
      <c r="W73" s="11" t="s">
        <v>1276</v>
      </c>
      <c r="X73" s="11" t="s">
        <v>1373</v>
      </c>
      <c r="Y73" s="19">
        <f t="shared" si="2"/>
        <v>1200</v>
      </c>
      <c r="Z73" s="19">
        <f t="shared" si="3"/>
        <v>2400</v>
      </c>
      <c r="AC73" s="14"/>
    </row>
    <row r="74" spans="1:29" s="11" customFormat="1" ht="11.85" customHeight="1" x14ac:dyDescent="0.2">
      <c r="A74" s="9" t="s">
        <v>1185</v>
      </c>
      <c r="B74" s="10">
        <v>38</v>
      </c>
      <c r="C74" s="9" t="s">
        <v>297</v>
      </c>
      <c r="D74" s="17" t="s">
        <v>971</v>
      </c>
      <c r="E74" s="19" t="s">
        <v>291</v>
      </c>
      <c r="F74" s="19">
        <v>24</v>
      </c>
      <c r="G74" s="11">
        <v>25</v>
      </c>
      <c r="J74" s="11" t="s">
        <v>260</v>
      </c>
      <c r="K74" s="12" t="s">
        <v>735</v>
      </c>
      <c r="L74" s="9" t="s">
        <v>234</v>
      </c>
      <c r="M74" s="11" t="s">
        <v>1203</v>
      </c>
      <c r="N74" s="11" t="s">
        <v>260</v>
      </c>
      <c r="O74" s="101" t="s">
        <v>735</v>
      </c>
      <c r="P74" s="11">
        <v>25</v>
      </c>
      <c r="Q74" s="9" t="s">
        <v>297</v>
      </c>
      <c r="R74" s="10">
        <v>27.5</v>
      </c>
      <c r="S74" s="13" t="s">
        <v>1372</v>
      </c>
      <c r="T74" s="9" t="s">
        <v>1204</v>
      </c>
      <c r="U74" s="11" t="s">
        <v>300</v>
      </c>
      <c r="V74" s="11" t="s">
        <v>300</v>
      </c>
      <c r="W74" s="11" t="s">
        <v>1276</v>
      </c>
      <c r="X74" s="11" t="s">
        <v>1373</v>
      </c>
      <c r="Y74" s="19">
        <f t="shared" si="2"/>
        <v>1200</v>
      </c>
      <c r="Z74" s="19">
        <f t="shared" si="3"/>
        <v>2400</v>
      </c>
      <c r="AC74" s="14"/>
    </row>
    <row r="75" spans="1:29" s="11" customFormat="1" ht="11.85" customHeight="1" x14ac:dyDescent="0.2">
      <c r="A75" s="9" t="s">
        <v>1094</v>
      </c>
      <c r="B75" s="10">
        <v>22.95</v>
      </c>
      <c r="C75" s="9" t="s">
        <v>293</v>
      </c>
      <c r="D75" s="17" t="s">
        <v>971</v>
      </c>
      <c r="E75" s="19" t="s">
        <v>291</v>
      </c>
      <c r="F75" s="19">
        <v>24</v>
      </c>
      <c r="G75" s="11">
        <v>25</v>
      </c>
      <c r="J75" s="11" t="s">
        <v>260</v>
      </c>
      <c r="K75" s="12" t="s">
        <v>1095</v>
      </c>
      <c r="L75" s="9" t="s">
        <v>234</v>
      </c>
      <c r="M75" s="11" t="s">
        <v>1095</v>
      </c>
      <c r="N75" s="11" t="s">
        <v>260</v>
      </c>
      <c r="O75" s="100"/>
      <c r="P75" s="11">
        <v>25</v>
      </c>
      <c r="Q75" s="9" t="s">
        <v>973</v>
      </c>
      <c r="R75" s="10">
        <v>51</v>
      </c>
      <c r="S75" s="13" t="s">
        <v>1372</v>
      </c>
      <c r="T75" s="9" t="s">
        <v>1096</v>
      </c>
      <c r="U75" s="11" t="s">
        <v>300</v>
      </c>
      <c r="V75" s="11" t="s">
        <v>300</v>
      </c>
      <c r="W75" s="11" t="s">
        <v>1276</v>
      </c>
      <c r="X75" s="11" t="s">
        <v>1373</v>
      </c>
      <c r="Y75" s="19">
        <f t="shared" si="2"/>
        <v>1200</v>
      </c>
      <c r="Z75" s="19">
        <f t="shared" si="3"/>
        <v>2400</v>
      </c>
      <c r="AC75" s="14"/>
    </row>
    <row r="76" spans="1:29" s="11" customFormat="1" ht="11.85" customHeight="1" x14ac:dyDescent="0.2">
      <c r="A76" s="9" t="s">
        <v>1097</v>
      </c>
      <c r="B76" s="10">
        <v>22.7</v>
      </c>
      <c r="C76" s="9" t="s">
        <v>297</v>
      </c>
      <c r="D76" s="17" t="s">
        <v>971</v>
      </c>
      <c r="E76" s="19" t="s">
        <v>291</v>
      </c>
      <c r="F76" s="19">
        <v>24</v>
      </c>
      <c r="G76" s="11">
        <v>25</v>
      </c>
      <c r="J76" s="11" t="s">
        <v>260</v>
      </c>
      <c r="K76" s="12" t="s">
        <v>771</v>
      </c>
      <c r="L76" s="9" t="s">
        <v>234</v>
      </c>
      <c r="M76" s="11" t="s">
        <v>771</v>
      </c>
      <c r="N76" s="11" t="s">
        <v>260</v>
      </c>
      <c r="O76" s="100"/>
      <c r="P76" s="11">
        <v>25</v>
      </c>
      <c r="Q76" s="9" t="s">
        <v>293</v>
      </c>
      <c r="R76" s="10">
        <v>26.15</v>
      </c>
      <c r="S76" s="13" t="s">
        <v>1372</v>
      </c>
      <c r="T76" s="9" t="s">
        <v>1100</v>
      </c>
      <c r="U76" s="11" t="s">
        <v>300</v>
      </c>
      <c r="V76" s="11" t="s">
        <v>300</v>
      </c>
      <c r="W76" s="11" t="s">
        <v>1276</v>
      </c>
      <c r="X76" s="11" t="s">
        <v>1373</v>
      </c>
      <c r="Y76" s="19">
        <f t="shared" si="2"/>
        <v>1200</v>
      </c>
      <c r="Z76" s="19">
        <f t="shared" si="3"/>
        <v>2400</v>
      </c>
      <c r="AC76" s="14"/>
    </row>
    <row r="77" spans="1:29" s="11" customFormat="1" ht="11.85" customHeight="1" x14ac:dyDescent="0.2">
      <c r="A77" s="9" t="s">
        <v>1098</v>
      </c>
      <c r="B77" s="10">
        <v>22.75</v>
      </c>
      <c r="C77" s="9" t="s">
        <v>297</v>
      </c>
      <c r="D77" s="17" t="s">
        <v>971</v>
      </c>
      <c r="E77" s="19" t="s">
        <v>291</v>
      </c>
      <c r="F77" s="19">
        <v>24</v>
      </c>
      <c r="G77" s="11">
        <v>25</v>
      </c>
      <c r="J77" s="11" t="s">
        <v>260</v>
      </c>
      <c r="K77" s="12" t="s">
        <v>771</v>
      </c>
      <c r="L77" s="9" t="s">
        <v>234</v>
      </c>
      <c r="M77" s="11" t="s">
        <v>771</v>
      </c>
      <c r="N77" s="11" t="s">
        <v>260</v>
      </c>
      <c r="O77" s="100"/>
      <c r="P77" s="11">
        <v>25</v>
      </c>
      <c r="Q77" s="9" t="s">
        <v>293</v>
      </c>
      <c r="R77" s="10">
        <v>26.15</v>
      </c>
      <c r="S77" s="13" t="s">
        <v>1372</v>
      </c>
      <c r="T77" s="9" t="s">
        <v>1100</v>
      </c>
      <c r="U77" s="11" t="s">
        <v>300</v>
      </c>
      <c r="V77" s="11" t="s">
        <v>300</v>
      </c>
      <c r="W77" s="11" t="s">
        <v>1276</v>
      </c>
      <c r="X77" s="11" t="s">
        <v>1373</v>
      </c>
      <c r="Y77" s="19">
        <f t="shared" si="2"/>
        <v>1200</v>
      </c>
      <c r="Z77" s="19">
        <f t="shared" si="3"/>
        <v>2400</v>
      </c>
      <c r="AC77" s="14"/>
    </row>
    <row r="78" spans="1:29" s="11" customFormat="1" ht="11.85" customHeight="1" x14ac:dyDescent="0.2">
      <c r="A78" s="9" t="s">
        <v>1099</v>
      </c>
      <c r="B78" s="10">
        <v>25.8</v>
      </c>
      <c r="C78" s="9" t="s">
        <v>297</v>
      </c>
      <c r="D78" s="17" t="s">
        <v>971</v>
      </c>
      <c r="E78" s="19" t="s">
        <v>291</v>
      </c>
      <c r="F78" s="19">
        <v>24</v>
      </c>
      <c r="G78" s="11">
        <v>25</v>
      </c>
      <c r="J78" s="11" t="s">
        <v>260</v>
      </c>
      <c r="K78" s="12" t="s">
        <v>771</v>
      </c>
      <c r="L78" s="9" t="s">
        <v>234</v>
      </c>
      <c r="M78" s="11" t="s">
        <v>771</v>
      </c>
      <c r="N78" s="11" t="s">
        <v>260</v>
      </c>
      <c r="O78" s="100"/>
      <c r="P78" s="11">
        <v>25</v>
      </c>
      <c r="Q78" s="9" t="s">
        <v>297</v>
      </c>
      <c r="R78" s="10">
        <v>20.75</v>
      </c>
      <c r="S78" s="13" t="s">
        <v>1372</v>
      </c>
      <c r="T78" s="9" t="s">
        <v>1206</v>
      </c>
      <c r="U78" s="11" t="s">
        <v>300</v>
      </c>
      <c r="V78" s="11" t="s">
        <v>300</v>
      </c>
      <c r="W78" s="11" t="s">
        <v>1276</v>
      </c>
      <c r="X78" s="11" t="s">
        <v>1373</v>
      </c>
      <c r="Y78" s="19">
        <f t="shared" si="2"/>
        <v>1200</v>
      </c>
      <c r="Z78" s="19">
        <f t="shared" si="3"/>
        <v>2400</v>
      </c>
      <c r="AC78" s="14"/>
    </row>
    <row r="79" spans="1:29" s="11" customFormat="1" ht="11.85" customHeight="1" x14ac:dyDescent="0.2">
      <c r="A79" s="9" t="s">
        <v>1207</v>
      </c>
      <c r="B79" s="10">
        <v>76</v>
      </c>
      <c r="C79" s="9" t="s">
        <v>310</v>
      </c>
      <c r="D79" s="17" t="s">
        <v>971</v>
      </c>
      <c r="E79" s="19" t="s">
        <v>291</v>
      </c>
      <c r="F79" s="19">
        <v>24</v>
      </c>
      <c r="G79" s="11">
        <v>25</v>
      </c>
      <c r="J79" s="11" t="s">
        <v>260</v>
      </c>
      <c r="K79" s="12" t="s">
        <v>780</v>
      </c>
      <c r="L79" s="9" t="s">
        <v>234</v>
      </c>
      <c r="M79" s="11" t="s">
        <v>780</v>
      </c>
      <c r="N79" s="11" t="s">
        <v>260</v>
      </c>
      <c r="O79" s="100"/>
      <c r="P79" s="11">
        <v>25</v>
      </c>
      <c r="Q79" s="9" t="s">
        <v>310</v>
      </c>
      <c r="R79" s="10">
        <v>99</v>
      </c>
      <c r="S79" s="13" t="s">
        <v>1372</v>
      </c>
      <c r="T79" s="9" t="s">
        <v>1208</v>
      </c>
      <c r="U79" s="11" t="s">
        <v>300</v>
      </c>
      <c r="V79" s="11" t="s">
        <v>300</v>
      </c>
      <c r="W79" s="11" t="s">
        <v>1276</v>
      </c>
      <c r="X79" s="11" t="s">
        <v>1373</v>
      </c>
      <c r="Y79" s="19">
        <f t="shared" si="2"/>
        <v>1200</v>
      </c>
      <c r="Z79" s="19">
        <f t="shared" si="3"/>
        <v>2400</v>
      </c>
      <c r="AC79" s="14"/>
    </row>
    <row r="80" spans="1:29" s="11" customFormat="1" ht="11.85" customHeight="1" x14ac:dyDescent="0.2">
      <c r="A80" s="9" t="s">
        <v>1214</v>
      </c>
      <c r="B80" s="10">
        <v>76.5</v>
      </c>
      <c r="C80" s="9" t="s">
        <v>310</v>
      </c>
      <c r="D80" s="17" t="s">
        <v>971</v>
      </c>
      <c r="E80" s="19" t="s">
        <v>291</v>
      </c>
      <c r="F80" s="19">
        <v>24</v>
      </c>
      <c r="G80" s="11">
        <v>25</v>
      </c>
      <c r="J80" s="11" t="s">
        <v>260</v>
      </c>
      <c r="K80" s="12" t="s">
        <v>1294</v>
      </c>
      <c r="L80" s="9" t="s">
        <v>234</v>
      </c>
      <c r="M80" s="11" t="s">
        <v>1294</v>
      </c>
      <c r="N80" s="11" t="s">
        <v>260</v>
      </c>
      <c r="O80" s="100"/>
      <c r="P80" s="11">
        <v>25</v>
      </c>
      <c r="Q80" s="9" t="s">
        <v>310</v>
      </c>
      <c r="R80" s="10">
        <v>105</v>
      </c>
      <c r="S80" s="13" t="s">
        <v>1372</v>
      </c>
      <c r="T80" s="9" t="s">
        <v>1215</v>
      </c>
      <c r="U80" s="11" t="s">
        <v>300</v>
      </c>
      <c r="V80" s="11" t="s">
        <v>300</v>
      </c>
      <c r="W80" s="11" t="s">
        <v>1276</v>
      </c>
      <c r="X80" s="11" t="s">
        <v>1373</v>
      </c>
      <c r="Y80" s="19">
        <f t="shared" si="2"/>
        <v>1200</v>
      </c>
      <c r="Z80" s="19">
        <f t="shared" si="3"/>
        <v>2400</v>
      </c>
      <c r="AC80" s="14"/>
    </row>
    <row r="81" spans="1:29" s="11" customFormat="1" ht="11.85" customHeight="1" x14ac:dyDescent="0.2">
      <c r="A81" s="9" t="s">
        <v>1212</v>
      </c>
      <c r="B81" s="10">
        <v>78.25</v>
      </c>
      <c r="C81" s="9" t="s">
        <v>310</v>
      </c>
      <c r="D81" s="17" t="s">
        <v>971</v>
      </c>
      <c r="E81" s="19" t="s">
        <v>291</v>
      </c>
      <c r="F81" s="19">
        <v>24</v>
      </c>
      <c r="G81" s="11">
        <v>25</v>
      </c>
      <c r="J81" s="11" t="s">
        <v>260</v>
      </c>
      <c r="K81" s="12" t="s">
        <v>1294</v>
      </c>
      <c r="L81" s="9" t="s">
        <v>234</v>
      </c>
      <c r="M81" s="11" t="s">
        <v>1294</v>
      </c>
      <c r="N81" s="11" t="s">
        <v>260</v>
      </c>
      <c r="O81" s="100"/>
      <c r="P81" s="11">
        <v>25</v>
      </c>
      <c r="Q81" s="9" t="s">
        <v>310</v>
      </c>
      <c r="R81" s="10">
        <v>105</v>
      </c>
      <c r="S81" s="13" t="s">
        <v>1372</v>
      </c>
      <c r="T81" s="9" t="s">
        <v>1218</v>
      </c>
      <c r="U81" s="11" t="s">
        <v>300</v>
      </c>
      <c r="V81" s="11" t="s">
        <v>300</v>
      </c>
      <c r="W81" s="11" t="s">
        <v>1276</v>
      </c>
      <c r="X81" s="11" t="s">
        <v>1373</v>
      </c>
      <c r="Y81" s="19">
        <f t="shared" si="2"/>
        <v>1200</v>
      </c>
      <c r="Z81" s="19">
        <f t="shared" si="3"/>
        <v>2400</v>
      </c>
      <c r="AC81" s="14"/>
    </row>
    <row r="82" spans="1:29" s="11" customFormat="1" ht="11.85" customHeight="1" x14ac:dyDescent="0.2">
      <c r="A82" s="9" t="s">
        <v>1217</v>
      </c>
      <c r="B82" s="10">
        <v>80</v>
      </c>
      <c r="C82" s="9" t="s">
        <v>310</v>
      </c>
      <c r="D82" s="17" t="s">
        <v>971</v>
      </c>
      <c r="E82" s="19" t="s">
        <v>291</v>
      </c>
      <c r="F82" s="19">
        <v>24</v>
      </c>
      <c r="G82" s="11">
        <v>25</v>
      </c>
      <c r="J82" s="11" t="s">
        <v>260</v>
      </c>
      <c r="K82" s="12" t="s">
        <v>1294</v>
      </c>
      <c r="L82" s="9" t="s">
        <v>234</v>
      </c>
      <c r="M82" s="11" t="s">
        <v>1294</v>
      </c>
      <c r="N82" s="11" t="s">
        <v>260</v>
      </c>
      <c r="O82" s="100"/>
      <c r="P82" s="11">
        <v>25</v>
      </c>
      <c r="Q82" s="9" t="s">
        <v>310</v>
      </c>
      <c r="R82" s="10">
        <v>105</v>
      </c>
      <c r="S82" s="13" t="s">
        <v>1372</v>
      </c>
      <c r="T82" s="9" t="s">
        <v>1218</v>
      </c>
      <c r="U82" s="11" t="s">
        <v>300</v>
      </c>
      <c r="V82" s="11" t="s">
        <v>300</v>
      </c>
      <c r="W82" s="11" t="s">
        <v>1276</v>
      </c>
      <c r="X82" s="11" t="s">
        <v>1373</v>
      </c>
      <c r="Y82" s="19">
        <f t="shared" si="2"/>
        <v>1200</v>
      </c>
      <c r="Z82" s="19">
        <f t="shared" si="3"/>
        <v>2400</v>
      </c>
      <c r="AC82" s="14"/>
    </row>
    <row r="83" spans="1:29" s="11" customFormat="1" ht="11.85" customHeight="1" x14ac:dyDescent="0.2">
      <c r="A83" s="9" t="s">
        <v>1246</v>
      </c>
      <c r="B83" s="10">
        <v>82</v>
      </c>
      <c r="C83" s="9" t="s">
        <v>310</v>
      </c>
      <c r="D83" s="17" t="s">
        <v>971</v>
      </c>
      <c r="E83" s="19" t="s">
        <v>291</v>
      </c>
      <c r="F83" s="19">
        <v>24</v>
      </c>
      <c r="G83" s="11">
        <v>25</v>
      </c>
      <c r="I83" s="12" t="s">
        <v>1294</v>
      </c>
      <c r="J83" s="11" t="s">
        <v>260</v>
      </c>
      <c r="K83" s="12" t="s">
        <v>888</v>
      </c>
      <c r="L83" s="9" t="s">
        <v>234</v>
      </c>
      <c r="M83" s="11" t="s">
        <v>1294</v>
      </c>
      <c r="N83" s="11" t="s">
        <v>260</v>
      </c>
      <c r="O83" s="100"/>
      <c r="P83" s="11">
        <v>25</v>
      </c>
      <c r="Q83" s="9" t="s">
        <v>310</v>
      </c>
      <c r="R83" s="10">
        <v>105</v>
      </c>
      <c r="S83" s="13" t="s">
        <v>1372</v>
      </c>
      <c r="T83" s="9" t="s">
        <v>1218</v>
      </c>
      <c r="U83" s="11" t="s">
        <v>300</v>
      </c>
      <c r="V83" s="11" t="s">
        <v>300</v>
      </c>
      <c r="W83" s="11" t="s">
        <v>1276</v>
      </c>
      <c r="X83" s="11" t="s">
        <v>1373</v>
      </c>
      <c r="Y83" s="19">
        <f t="shared" si="2"/>
        <v>1200</v>
      </c>
      <c r="Z83" s="19">
        <f t="shared" si="3"/>
        <v>2400</v>
      </c>
      <c r="AC83" s="14"/>
    </row>
    <row r="84" spans="1:29" s="11" customFormat="1" ht="11.85" customHeight="1" x14ac:dyDescent="0.2">
      <c r="A84" s="9" t="s">
        <v>1211</v>
      </c>
      <c r="B84" s="10">
        <v>76</v>
      </c>
      <c r="C84" s="9" t="s">
        <v>310</v>
      </c>
      <c r="D84" s="17" t="s">
        <v>971</v>
      </c>
      <c r="E84" s="19" t="s">
        <v>291</v>
      </c>
      <c r="F84" s="19">
        <v>24</v>
      </c>
      <c r="G84" s="11">
        <v>25</v>
      </c>
      <c r="I84" s="12" t="s">
        <v>1298</v>
      </c>
      <c r="J84" s="11" t="s">
        <v>260</v>
      </c>
      <c r="K84" s="12" t="s">
        <v>780</v>
      </c>
      <c r="L84" s="9" t="s">
        <v>234</v>
      </c>
      <c r="M84" s="11" t="s">
        <v>1294</v>
      </c>
      <c r="N84" s="11" t="s">
        <v>260</v>
      </c>
      <c r="O84" s="100"/>
      <c r="P84" s="11">
        <v>25</v>
      </c>
      <c r="Q84" s="9" t="s">
        <v>310</v>
      </c>
      <c r="R84" s="10">
        <v>105</v>
      </c>
      <c r="S84" s="13" t="s">
        <v>1372</v>
      </c>
      <c r="T84" s="9" t="s">
        <v>1218</v>
      </c>
      <c r="U84" s="11" t="s">
        <v>300</v>
      </c>
      <c r="V84" s="11" t="s">
        <v>300</v>
      </c>
      <c r="W84" s="11" t="s">
        <v>1276</v>
      </c>
      <c r="X84" s="11" t="s">
        <v>1373</v>
      </c>
      <c r="Y84" s="19">
        <f t="shared" si="2"/>
        <v>1200</v>
      </c>
      <c r="Z84" s="19">
        <f t="shared" si="3"/>
        <v>2400</v>
      </c>
      <c r="AC84" s="14"/>
    </row>
    <row r="85" spans="1:29" s="11" customFormat="1" ht="11.85" customHeight="1" x14ac:dyDescent="0.2">
      <c r="A85" s="9" t="s">
        <v>1102</v>
      </c>
      <c r="B85" s="10">
        <v>25.55</v>
      </c>
      <c r="C85" s="9" t="s">
        <v>297</v>
      </c>
      <c r="D85" s="17" t="s">
        <v>971</v>
      </c>
      <c r="E85" s="19" t="s">
        <v>291</v>
      </c>
      <c r="F85" s="19">
        <v>24</v>
      </c>
      <c r="G85" s="11">
        <v>25</v>
      </c>
      <c r="J85" s="11" t="s">
        <v>260</v>
      </c>
      <c r="K85" s="12" t="s">
        <v>838</v>
      </c>
      <c r="L85" s="9" t="s">
        <v>234</v>
      </c>
      <c r="M85" s="11" t="s">
        <v>838</v>
      </c>
      <c r="N85" s="11" t="s">
        <v>260</v>
      </c>
      <c r="O85" s="100"/>
      <c r="P85" s="11">
        <v>25</v>
      </c>
      <c r="Q85" s="9" t="s">
        <v>297</v>
      </c>
      <c r="R85" s="10">
        <v>89</v>
      </c>
      <c r="S85" s="13" t="s">
        <v>1372</v>
      </c>
      <c r="T85" s="9" t="s">
        <v>1224</v>
      </c>
      <c r="U85" s="11" t="s">
        <v>300</v>
      </c>
      <c r="V85" s="11" t="s">
        <v>300</v>
      </c>
      <c r="W85" s="11" t="s">
        <v>1276</v>
      </c>
      <c r="X85" s="11" t="s">
        <v>1373</v>
      </c>
      <c r="Y85" s="19">
        <f t="shared" si="2"/>
        <v>1200</v>
      </c>
      <c r="Z85" s="19">
        <f t="shared" si="3"/>
        <v>2400</v>
      </c>
      <c r="AC85" s="14"/>
    </row>
    <row r="86" spans="1:29" s="11" customFormat="1" ht="11.85" customHeight="1" x14ac:dyDescent="0.2">
      <c r="A86" s="9" t="s">
        <v>1223</v>
      </c>
      <c r="B86" s="10">
        <v>91</v>
      </c>
      <c r="C86" s="9" t="s">
        <v>297</v>
      </c>
      <c r="D86" s="17" t="s">
        <v>971</v>
      </c>
      <c r="E86" s="19" t="s">
        <v>291</v>
      </c>
      <c r="F86" s="19">
        <v>24</v>
      </c>
      <c r="G86" s="11">
        <v>25</v>
      </c>
      <c r="J86" s="11" t="s">
        <v>260</v>
      </c>
      <c r="K86" s="12" t="s">
        <v>838</v>
      </c>
      <c r="L86" s="9" t="s">
        <v>234</v>
      </c>
      <c r="M86" s="11" t="s">
        <v>838</v>
      </c>
      <c r="N86" s="11" t="s">
        <v>260</v>
      </c>
      <c r="O86" s="100"/>
      <c r="P86" s="11">
        <v>25</v>
      </c>
      <c r="Q86" s="9" t="s">
        <v>297</v>
      </c>
      <c r="R86" s="10">
        <v>69.25</v>
      </c>
      <c r="S86" s="13" t="s">
        <v>1372</v>
      </c>
      <c r="T86" s="9" t="s">
        <v>1222</v>
      </c>
      <c r="U86" s="11" t="s">
        <v>300</v>
      </c>
      <c r="V86" s="11" t="s">
        <v>300</v>
      </c>
      <c r="W86" s="11" t="s">
        <v>1276</v>
      </c>
      <c r="X86" s="11" t="s">
        <v>1373</v>
      </c>
      <c r="Y86" s="19">
        <f t="shared" si="2"/>
        <v>1200</v>
      </c>
      <c r="Z86" s="19">
        <f t="shared" si="3"/>
        <v>2400</v>
      </c>
      <c r="AC86" s="14"/>
    </row>
    <row r="87" spans="1:29" s="11" customFormat="1" ht="11.85" customHeight="1" x14ac:dyDescent="0.2">
      <c r="A87" s="9" t="s">
        <v>1223</v>
      </c>
      <c r="B87" s="10">
        <v>91</v>
      </c>
      <c r="C87" s="9" t="s">
        <v>297</v>
      </c>
      <c r="D87" s="17" t="s">
        <v>971</v>
      </c>
      <c r="E87" s="19" t="s">
        <v>291</v>
      </c>
      <c r="F87" s="19">
        <v>24</v>
      </c>
      <c r="G87" s="11">
        <v>25</v>
      </c>
      <c r="J87" s="11" t="s">
        <v>260</v>
      </c>
      <c r="K87" s="12" t="s">
        <v>838</v>
      </c>
      <c r="L87" s="9" t="s">
        <v>234</v>
      </c>
      <c r="M87" s="11" t="s">
        <v>838</v>
      </c>
      <c r="N87" s="11" t="s">
        <v>260</v>
      </c>
      <c r="O87" s="100"/>
      <c r="P87" s="11">
        <v>25</v>
      </c>
      <c r="Q87" s="9" t="s">
        <v>297</v>
      </c>
      <c r="R87" s="10">
        <v>68.5</v>
      </c>
      <c r="S87" s="13" t="s">
        <v>1372</v>
      </c>
      <c r="T87" s="9" t="s">
        <v>1221</v>
      </c>
      <c r="U87" s="11" t="s">
        <v>300</v>
      </c>
      <c r="V87" s="11" t="s">
        <v>300</v>
      </c>
      <c r="W87" s="11" t="s">
        <v>1276</v>
      </c>
      <c r="X87" s="11" t="s">
        <v>1373</v>
      </c>
      <c r="Y87" s="19">
        <f t="shared" si="2"/>
        <v>1200</v>
      </c>
      <c r="Z87" s="19">
        <f t="shared" si="3"/>
        <v>2400</v>
      </c>
      <c r="AC87" s="14"/>
    </row>
    <row r="88" spans="1:29" s="11" customFormat="1" ht="11.85" customHeight="1" x14ac:dyDescent="0.2">
      <c r="A88" s="9" t="s">
        <v>1210</v>
      </c>
      <c r="B88" s="10">
        <v>91</v>
      </c>
      <c r="C88" s="9" t="s">
        <v>297</v>
      </c>
      <c r="D88" s="17" t="s">
        <v>971</v>
      </c>
      <c r="E88" s="19" t="s">
        <v>291</v>
      </c>
      <c r="F88" s="19">
        <v>24</v>
      </c>
      <c r="G88" s="11">
        <v>25</v>
      </c>
      <c r="J88" s="11" t="s">
        <v>260</v>
      </c>
      <c r="K88" s="12" t="s">
        <v>780</v>
      </c>
      <c r="L88" s="9" t="s">
        <v>234</v>
      </c>
      <c r="M88" s="11" t="s">
        <v>838</v>
      </c>
      <c r="N88" s="19" t="s">
        <v>260</v>
      </c>
      <c r="O88" s="101" t="s">
        <v>1355</v>
      </c>
      <c r="P88" s="11">
        <v>25</v>
      </c>
      <c r="Q88" s="9" t="s">
        <v>297</v>
      </c>
      <c r="R88" s="10">
        <v>25.93</v>
      </c>
      <c r="S88" s="13" t="s">
        <v>1372</v>
      </c>
      <c r="T88" s="9" t="s">
        <v>1103</v>
      </c>
      <c r="U88" s="11" t="s">
        <v>300</v>
      </c>
      <c r="V88" s="11" t="s">
        <v>300</v>
      </c>
      <c r="W88" s="11" t="s">
        <v>1276</v>
      </c>
      <c r="X88" s="11" t="s">
        <v>1373</v>
      </c>
      <c r="Y88" s="19">
        <f t="shared" si="2"/>
        <v>1200</v>
      </c>
      <c r="Z88" s="19">
        <f t="shared" si="3"/>
        <v>2400</v>
      </c>
      <c r="AC88" s="14"/>
    </row>
    <row r="89" spans="1:29" s="11" customFormat="1" ht="11.85" customHeight="1" x14ac:dyDescent="0.2">
      <c r="A89" s="9" t="s">
        <v>1225</v>
      </c>
      <c r="B89" s="10">
        <v>80</v>
      </c>
      <c r="C89" s="9" t="s">
        <v>310</v>
      </c>
      <c r="D89" s="17" t="s">
        <v>971</v>
      </c>
      <c r="E89" s="19" t="s">
        <v>291</v>
      </c>
      <c r="F89" s="19">
        <v>24</v>
      </c>
      <c r="G89" s="11">
        <v>25</v>
      </c>
      <c r="J89" s="11" t="s">
        <v>260</v>
      </c>
      <c r="K89" s="12" t="s">
        <v>1291</v>
      </c>
      <c r="L89" s="9" t="s">
        <v>234</v>
      </c>
      <c r="M89" s="11" t="s">
        <v>1291</v>
      </c>
      <c r="N89" s="11" t="s">
        <v>260</v>
      </c>
      <c r="O89" s="100"/>
      <c r="P89" s="11">
        <v>25</v>
      </c>
      <c r="Q89" s="9" t="s">
        <v>310</v>
      </c>
      <c r="R89" s="10">
        <v>100</v>
      </c>
      <c r="S89" s="13" t="s">
        <v>1372</v>
      </c>
      <c r="T89" s="9" t="s">
        <v>1234</v>
      </c>
      <c r="U89" s="11" t="s">
        <v>300</v>
      </c>
      <c r="V89" s="11" t="s">
        <v>300</v>
      </c>
      <c r="W89" s="11" t="s">
        <v>1276</v>
      </c>
      <c r="X89" s="11" t="s">
        <v>1373</v>
      </c>
      <c r="Y89" s="19">
        <f t="shared" si="2"/>
        <v>1200</v>
      </c>
      <c r="Z89" s="19">
        <f t="shared" si="3"/>
        <v>2400</v>
      </c>
      <c r="AC89" s="14"/>
    </row>
    <row r="90" spans="1:29" s="11" customFormat="1" ht="11.85" customHeight="1" x14ac:dyDescent="0.2">
      <c r="A90" s="9" t="s">
        <v>1227</v>
      </c>
      <c r="B90" s="10">
        <v>87</v>
      </c>
      <c r="C90" s="9" t="s">
        <v>310</v>
      </c>
      <c r="D90" s="17" t="s">
        <v>971</v>
      </c>
      <c r="E90" s="19" t="s">
        <v>291</v>
      </c>
      <c r="F90" s="19">
        <v>24</v>
      </c>
      <c r="G90" s="11">
        <v>25</v>
      </c>
      <c r="J90" s="11" t="s">
        <v>260</v>
      </c>
      <c r="K90" s="12" t="s">
        <v>1291</v>
      </c>
      <c r="L90" s="9" t="s">
        <v>234</v>
      </c>
      <c r="M90" s="11" t="s">
        <v>1291</v>
      </c>
      <c r="N90" s="11" t="s">
        <v>260</v>
      </c>
      <c r="O90" s="100"/>
      <c r="P90" s="11">
        <v>25</v>
      </c>
      <c r="Q90" s="9" t="s">
        <v>310</v>
      </c>
      <c r="R90" s="10">
        <v>99.5</v>
      </c>
      <c r="S90" s="13" t="s">
        <v>1372</v>
      </c>
      <c r="T90" s="9" t="s">
        <v>1235</v>
      </c>
      <c r="U90" s="11" t="s">
        <v>300</v>
      </c>
      <c r="V90" s="11" t="s">
        <v>300</v>
      </c>
      <c r="W90" s="11" t="s">
        <v>1276</v>
      </c>
      <c r="X90" s="11" t="s">
        <v>1373</v>
      </c>
      <c r="Y90" s="19">
        <f t="shared" si="2"/>
        <v>1200</v>
      </c>
      <c r="Z90" s="19">
        <f t="shared" si="3"/>
        <v>2400</v>
      </c>
      <c r="AC90" s="14"/>
    </row>
    <row r="91" spans="1:29" s="11" customFormat="1" ht="11.85" customHeight="1" x14ac:dyDescent="0.2">
      <c r="A91" s="9" t="s">
        <v>1229</v>
      </c>
      <c r="B91" s="10">
        <v>98.5</v>
      </c>
      <c r="C91" s="9" t="s">
        <v>310</v>
      </c>
      <c r="D91" s="17" t="s">
        <v>971</v>
      </c>
      <c r="E91" s="19" t="s">
        <v>291</v>
      </c>
      <c r="F91" s="19">
        <v>24</v>
      </c>
      <c r="G91" s="11">
        <v>25</v>
      </c>
      <c r="J91" s="11" t="s">
        <v>260</v>
      </c>
      <c r="K91" s="12" t="s">
        <v>1291</v>
      </c>
      <c r="L91" s="9" t="s">
        <v>234</v>
      </c>
      <c r="M91" s="11" t="s">
        <v>1291</v>
      </c>
      <c r="N91" s="11" t="s">
        <v>260</v>
      </c>
      <c r="O91" s="100"/>
      <c r="P91" s="11">
        <v>25</v>
      </c>
      <c r="Q91" s="9" t="s">
        <v>310</v>
      </c>
      <c r="R91" s="10">
        <v>98.5</v>
      </c>
      <c r="S91" s="13" t="s">
        <v>1372</v>
      </c>
      <c r="T91" s="9" t="s">
        <v>1232</v>
      </c>
      <c r="U91" s="11" t="s">
        <v>300</v>
      </c>
      <c r="V91" s="11" t="s">
        <v>300</v>
      </c>
      <c r="W91" s="11" t="s">
        <v>1276</v>
      </c>
      <c r="X91" s="11" t="s">
        <v>1373</v>
      </c>
      <c r="Y91" s="19">
        <f t="shared" si="2"/>
        <v>1200</v>
      </c>
      <c r="Z91" s="19">
        <f t="shared" si="3"/>
        <v>2400</v>
      </c>
      <c r="AC91" s="14"/>
    </row>
    <row r="92" spans="1:29" s="11" customFormat="1" ht="11.85" customHeight="1" x14ac:dyDescent="0.2">
      <c r="A92" s="9" t="s">
        <v>1231</v>
      </c>
      <c r="B92" s="10">
        <v>100.5</v>
      </c>
      <c r="C92" s="9" t="s">
        <v>310</v>
      </c>
      <c r="D92" s="17" t="s">
        <v>971</v>
      </c>
      <c r="E92" s="19" t="s">
        <v>291</v>
      </c>
      <c r="F92" s="19">
        <v>24</v>
      </c>
      <c r="G92" s="11">
        <v>25</v>
      </c>
      <c r="J92" s="11" t="s">
        <v>260</v>
      </c>
      <c r="K92" s="12" t="s">
        <v>1291</v>
      </c>
      <c r="L92" s="9" t="s">
        <v>234</v>
      </c>
      <c r="M92" s="11" t="s">
        <v>1291</v>
      </c>
      <c r="N92" s="11" t="s">
        <v>260</v>
      </c>
      <c r="O92" s="100"/>
      <c r="P92" s="11">
        <v>25</v>
      </c>
      <c r="Q92" s="9" t="s">
        <v>310</v>
      </c>
      <c r="R92" s="10">
        <v>86.5</v>
      </c>
      <c r="S92" s="13" t="s">
        <v>1372</v>
      </c>
      <c r="T92" s="9" t="s">
        <v>1230</v>
      </c>
      <c r="U92" s="11" t="s">
        <v>300</v>
      </c>
      <c r="V92" s="11" t="s">
        <v>300</v>
      </c>
      <c r="W92" s="11" t="s">
        <v>1276</v>
      </c>
      <c r="X92" s="11" t="s">
        <v>1373</v>
      </c>
      <c r="Y92" s="19">
        <f t="shared" si="2"/>
        <v>1200</v>
      </c>
      <c r="Z92" s="19">
        <f t="shared" si="3"/>
        <v>2400</v>
      </c>
      <c r="AC92" s="14"/>
    </row>
    <row r="93" spans="1:29" s="11" customFormat="1" ht="11.85" customHeight="1" x14ac:dyDescent="0.2">
      <c r="A93" s="9" t="s">
        <v>1233</v>
      </c>
      <c r="B93" s="10">
        <v>107.75</v>
      </c>
      <c r="C93" s="9" t="s">
        <v>310</v>
      </c>
      <c r="D93" s="17" t="s">
        <v>971</v>
      </c>
      <c r="E93" s="19" t="s">
        <v>291</v>
      </c>
      <c r="F93" s="19">
        <v>24</v>
      </c>
      <c r="G93" s="11">
        <v>25</v>
      </c>
      <c r="J93" s="11" t="s">
        <v>260</v>
      </c>
      <c r="K93" s="12" t="s">
        <v>1291</v>
      </c>
      <c r="L93" s="9" t="s">
        <v>234</v>
      </c>
      <c r="M93" s="11" t="s">
        <v>1291</v>
      </c>
      <c r="N93" s="11" t="s">
        <v>260</v>
      </c>
      <c r="O93" s="100"/>
      <c r="P93" s="11">
        <v>25</v>
      </c>
      <c r="Q93" s="9" t="s">
        <v>310</v>
      </c>
      <c r="R93" s="10">
        <v>80</v>
      </c>
      <c r="S93" s="13" t="s">
        <v>1372</v>
      </c>
      <c r="T93" s="9" t="s">
        <v>1226</v>
      </c>
      <c r="U93" s="11" t="s">
        <v>300</v>
      </c>
      <c r="V93" s="11" t="s">
        <v>300</v>
      </c>
      <c r="W93" s="11" t="s">
        <v>1276</v>
      </c>
      <c r="X93" s="11" t="s">
        <v>1373</v>
      </c>
      <c r="Y93" s="19">
        <f t="shared" si="2"/>
        <v>1200</v>
      </c>
      <c r="Z93" s="19">
        <f t="shared" si="3"/>
        <v>2400</v>
      </c>
      <c r="AC93" s="14"/>
    </row>
    <row r="94" spans="1:29" s="11" customFormat="1" ht="11.85" customHeight="1" x14ac:dyDescent="0.2">
      <c r="A94" s="9" t="s">
        <v>1251</v>
      </c>
      <c r="B94" s="10">
        <v>100</v>
      </c>
      <c r="C94" s="9" t="s">
        <v>310</v>
      </c>
      <c r="D94" s="17" t="s">
        <v>971</v>
      </c>
      <c r="E94" s="19" t="s">
        <v>291</v>
      </c>
      <c r="F94" s="19">
        <v>24</v>
      </c>
      <c r="G94" s="11">
        <v>25</v>
      </c>
      <c r="I94" s="12" t="s">
        <v>1295</v>
      </c>
      <c r="J94" s="11" t="s">
        <v>260</v>
      </c>
      <c r="K94" s="12" t="s">
        <v>888</v>
      </c>
      <c r="L94" s="9" t="s">
        <v>234</v>
      </c>
      <c r="M94" s="11" t="s">
        <v>1291</v>
      </c>
      <c r="N94" s="11" t="s">
        <v>260</v>
      </c>
      <c r="O94" s="100"/>
      <c r="P94" s="11">
        <v>25</v>
      </c>
      <c r="Q94" s="9" t="s">
        <v>310</v>
      </c>
      <c r="R94" s="10">
        <v>77</v>
      </c>
      <c r="S94" s="13" t="s">
        <v>1372</v>
      </c>
      <c r="T94" s="9" t="s">
        <v>1228</v>
      </c>
      <c r="U94" s="11" t="s">
        <v>300</v>
      </c>
      <c r="V94" s="11" t="s">
        <v>300</v>
      </c>
      <c r="W94" s="11" t="s">
        <v>1276</v>
      </c>
      <c r="X94" s="11" t="s">
        <v>1373</v>
      </c>
      <c r="Y94" s="19">
        <f t="shared" si="2"/>
        <v>1200</v>
      </c>
      <c r="Z94" s="19">
        <f t="shared" si="3"/>
        <v>2400</v>
      </c>
      <c r="AC94" s="14"/>
    </row>
    <row r="95" spans="1:29" s="11" customFormat="1" ht="11.85" customHeight="1" x14ac:dyDescent="0.2">
      <c r="A95" s="9" t="s">
        <v>1106</v>
      </c>
      <c r="B95" s="10">
        <v>21.45</v>
      </c>
      <c r="C95" s="9" t="s">
        <v>297</v>
      </c>
      <c r="D95" s="17" t="s">
        <v>971</v>
      </c>
      <c r="E95" s="19" t="s">
        <v>291</v>
      </c>
      <c r="F95" s="19">
        <v>24</v>
      </c>
      <c r="G95" s="11">
        <v>25</v>
      </c>
      <c r="J95" s="11" t="s">
        <v>260</v>
      </c>
      <c r="K95" s="12" t="s">
        <v>888</v>
      </c>
      <c r="L95" s="9" t="s">
        <v>234</v>
      </c>
      <c r="M95" s="11" t="s">
        <v>888</v>
      </c>
      <c r="N95" s="11" t="s">
        <v>260</v>
      </c>
      <c r="O95" s="100"/>
      <c r="P95" s="11">
        <v>25</v>
      </c>
      <c r="Q95" s="9" t="s">
        <v>310</v>
      </c>
      <c r="R95" s="10">
        <v>88</v>
      </c>
      <c r="S95" s="13" t="s">
        <v>1372</v>
      </c>
      <c r="T95" s="9" t="s">
        <v>1247</v>
      </c>
      <c r="U95" s="11" t="s">
        <v>300</v>
      </c>
      <c r="V95" s="11" t="s">
        <v>300</v>
      </c>
      <c r="W95" s="11" t="s">
        <v>1276</v>
      </c>
      <c r="X95" s="11" t="s">
        <v>1373</v>
      </c>
      <c r="Y95" s="19">
        <f t="shared" si="2"/>
        <v>1200</v>
      </c>
      <c r="Z95" s="19">
        <f t="shared" si="3"/>
        <v>2400</v>
      </c>
      <c r="AC95" s="14"/>
    </row>
    <row r="96" spans="1:29" s="11" customFormat="1" ht="11.85" customHeight="1" x14ac:dyDescent="0.2">
      <c r="A96" s="9" t="s">
        <v>1107</v>
      </c>
      <c r="B96" s="10">
        <v>22.25</v>
      </c>
      <c r="C96" s="9" t="s">
        <v>297</v>
      </c>
      <c r="D96" s="17" t="s">
        <v>971</v>
      </c>
      <c r="E96" s="19" t="s">
        <v>291</v>
      </c>
      <c r="F96" s="19">
        <v>24</v>
      </c>
      <c r="G96" s="11">
        <v>25</v>
      </c>
      <c r="J96" s="11" t="s">
        <v>260</v>
      </c>
      <c r="K96" s="12" t="s">
        <v>888</v>
      </c>
      <c r="L96" s="9" t="s">
        <v>234</v>
      </c>
      <c r="M96" s="11" t="s">
        <v>888</v>
      </c>
      <c r="N96" s="11" t="s">
        <v>260</v>
      </c>
      <c r="O96" s="100"/>
      <c r="P96" s="11">
        <v>25</v>
      </c>
      <c r="Q96" s="9" t="s">
        <v>297</v>
      </c>
      <c r="R96" s="10">
        <v>25.48</v>
      </c>
      <c r="S96" s="13" t="s">
        <v>1372</v>
      </c>
      <c r="T96" s="9" t="s">
        <v>1248</v>
      </c>
      <c r="U96" s="11" t="s">
        <v>300</v>
      </c>
      <c r="V96" s="11" t="s">
        <v>300</v>
      </c>
      <c r="W96" s="11" t="s">
        <v>1276</v>
      </c>
      <c r="X96" s="11" t="s">
        <v>1373</v>
      </c>
      <c r="Y96" s="19">
        <f t="shared" si="2"/>
        <v>1200</v>
      </c>
      <c r="Z96" s="19">
        <f t="shared" si="3"/>
        <v>2400</v>
      </c>
      <c r="AC96" s="14"/>
    </row>
    <row r="97" spans="1:29" s="11" customFormat="1" ht="11.85" customHeight="1" x14ac:dyDescent="0.2">
      <c r="A97" s="9" t="s">
        <v>1104</v>
      </c>
      <c r="B97" s="10">
        <v>24.8</v>
      </c>
      <c r="C97" s="9" t="s">
        <v>297</v>
      </c>
      <c r="D97" s="17" t="s">
        <v>971</v>
      </c>
      <c r="E97" s="19" t="s">
        <v>291</v>
      </c>
      <c r="F97" s="19">
        <v>24</v>
      </c>
      <c r="G97" s="11">
        <v>25</v>
      </c>
      <c r="J97" s="11" t="s">
        <v>260</v>
      </c>
      <c r="K97" s="12" t="s">
        <v>888</v>
      </c>
      <c r="L97" s="9" t="s">
        <v>234</v>
      </c>
      <c r="M97" s="11" t="s">
        <v>888</v>
      </c>
      <c r="N97" s="11" t="s">
        <v>260</v>
      </c>
      <c r="O97" s="100"/>
      <c r="P97" s="11">
        <v>25</v>
      </c>
      <c r="Q97" s="9" t="s">
        <v>297</v>
      </c>
      <c r="R97" s="10">
        <v>25.48</v>
      </c>
      <c r="S97" s="13" t="s">
        <v>1372</v>
      </c>
      <c r="T97" s="9" t="s">
        <v>1248</v>
      </c>
      <c r="U97" s="11" t="s">
        <v>300</v>
      </c>
      <c r="V97" s="11" t="s">
        <v>300</v>
      </c>
      <c r="W97" s="11" t="s">
        <v>1276</v>
      </c>
      <c r="X97" s="11" t="s">
        <v>1373</v>
      </c>
      <c r="Y97" s="19">
        <f t="shared" si="2"/>
        <v>1200</v>
      </c>
      <c r="Z97" s="19">
        <f t="shared" si="3"/>
        <v>2400</v>
      </c>
      <c r="AC97" s="14"/>
    </row>
    <row r="98" spans="1:29" s="11" customFormat="1" ht="11.85" customHeight="1" x14ac:dyDescent="0.2">
      <c r="A98" s="9" t="s">
        <v>1250</v>
      </c>
      <c r="B98" s="10">
        <v>75</v>
      </c>
      <c r="C98" s="9" t="s">
        <v>310</v>
      </c>
      <c r="D98" s="17" t="s">
        <v>971</v>
      </c>
      <c r="E98" s="19" t="s">
        <v>291</v>
      </c>
      <c r="F98" s="19">
        <v>24</v>
      </c>
      <c r="G98" s="11">
        <v>25</v>
      </c>
      <c r="J98" s="11" t="s">
        <v>260</v>
      </c>
      <c r="K98" s="12" t="s">
        <v>888</v>
      </c>
      <c r="L98" s="9" t="s">
        <v>234</v>
      </c>
      <c r="M98" s="11" t="s">
        <v>888</v>
      </c>
      <c r="N98" s="11" t="s">
        <v>260</v>
      </c>
      <c r="O98" s="100"/>
      <c r="P98" s="11">
        <v>25</v>
      </c>
      <c r="Q98" s="9" t="s">
        <v>297</v>
      </c>
      <c r="R98" s="10">
        <v>21.85</v>
      </c>
      <c r="S98" s="13" t="s">
        <v>1372</v>
      </c>
      <c r="T98" s="9" t="s">
        <v>1105</v>
      </c>
      <c r="U98" s="11" t="s">
        <v>300</v>
      </c>
      <c r="V98" s="11" t="s">
        <v>300</v>
      </c>
      <c r="W98" s="11" t="s">
        <v>1276</v>
      </c>
      <c r="X98" s="11" t="s">
        <v>1373</v>
      </c>
      <c r="Y98" s="19">
        <f t="shared" si="2"/>
        <v>1200</v>
      </c>
      <c r="Z98" s="19">
        <f t="shared" si="3"/>
        <v>2400</v>
      </c>
      <c r="AC98" s="14"/>
    </row>
    <row r="99" spans="1:29" s="11" customFormat="1" ht="11.85" customHeight="1" x14ac:dyDescent="0.2">
      <c r="A99" s="9" t="s">
        <v>1256</v>
      </c>
      <c r="B99" s="10">
        <v>86.25</v>
      </c>
      <c r="C99" s="9" t="s">
        <v>310</v>
      </c>
      <c r="D99" s="17" t="s">
        <v>971</v>
      </c>
      <c r="E99" s="19" t="s">
        <v>291</v>
      </c>
      <c r="F99" s="19">
        <v>24</v>
      </c>
      <c r="G99" s="11">
        <v>25</v>
      </c>
      <c r="J99" s="11" t="s">
        <v>260</v>
      </c>
      <c r="K99" s="12" t="s">
        <v>918</v>
      </c>
      <c r="L99" s="9" t="s">
        <v>234</v>
      </c>
      <c r="M99" s="11" t="s">
        <v>918</v>
      </c>
      <c r="N99" s="11" t="s">
        <v>260</v>
      </c>
      <c r="O99" s="100"/>
      <c r="P99" s="11">
        <v>25</v>
      </c>
      <c r="Q99" s="9" t="s">
        <v>310</v>
      </c>
      <c r="R99" s="10">
        <v>79.5</v>
      </c>
      <c r="S99" s="13" t="s">
        <v>1372</v>
      </c>
      <c r="T99" s="9" t="s">
        <v>1258</v>
      </c>
      <c r="U99" s="11" t="s">
        <v>300</v>
      </c>
      <c r="V99" s="11" t="s">
        <v>300</v>
      </c>
      <c r="W99" s="11" t="s">
        <v>1276</v>
      </c>
      <c r="X99" s="11" t="s">
        <v>1373</v>
      </c>
      <c r="Y99" s="19">
        <f t="shared" si="2"/>
        <v>1200</v>
      </c>
      <c r="Z99" s="19">
        <f t="shared" si="3"/>
        <v>2400</v>
      </c>
      <c r="AC99" s="14"/>
    </row>
    <row r="100" spans="1:29" s="11" customFormat="1" ht="11.85" customHeight="1" x14ac:dyDescent="0.2">
      <c r="A100" s="9" t="s">
        <v>1108</v>
      </c>
      <c r="B100" s="10">
        <v>25.5</v>
      </c>
      <c r="C100" s="9" t="s">
        <v>297</v>
      </c>
      <c r="D100" s="17" t="s">
        <v>971</v>
      </c>
      <c r="E100" s="19" t="s">
        <v>291</v>
      </c>
      <c r="F100" s="19">
        <v>24</v>
      </c>
      <c r="G100" s="11">
        <v>25</v>
      </c>
      <c r="J100" s="11" t="s">
        <v>260</v>
      </c>
      <c r="K100" s="12" t="s">
        <v>933</v>
      </c>
      <c r="L100" s="9" t="s">
        <v>234</v>
      </c>
      <c r="M100" s="11" t="s">
        <v>933</v>
      </c>
      <c r="N100" s="11" t="s">
        <v>260</v>
      </c>
      <c r="O100" s="100"/>
      <c r="P100" s="11">
        <v>25</v>
      </c>
      <c r="Q100" s="9" t="s">
        <v>310</v>
      </c>
      <c r="R100" s="10">
        <v>108</v>
      </c>
      <c r="S100" s="13" t="s">
        <v>1372</v>
      </c>
      <c r="T100" s="9" t="s">
        <v>1263</v>
      </c>
      <c r="U100" s="11" t="s">
        <v>300</v>
      </c>
      <c r="V100" s="11" t="s">
        <v>300</v>
      </c>
      <c r="W100" s="11" t="s">
        <v>1276</v>
      </c>
      <c r="X100" s="11" t="s">
        <v>1373</v>
      </c>
      <c r="Y100" s="19">
        <f t="shared" si="2"/>
        <v>1200</v>
      </c>
      <c r="Z100" s="19">
        <f t="shared" si="3"/>
        <v>2400</v>
      </c>
      <c r="AC100" s="14"/>
    </row>
    <row r="101" spans="1:29" s="11" customFormat="1" ht="11.85" customHeight="1" x14ac:dyDescent="0.2">
      <c r="A101" s="9" t="s">
        <v>1259</v>
      </c>
      <c r="B101" s="10">
        <v>26</v>
      </c>
      <c r="C101" s="9" t="s">
        <v>297</v>
      </c>
      <c r="D101" s="17" t="s">
        <v>971</v>
      </c>
      <c r="E101" s="19" t="s">
        <v>291</v>
      </c>
      <c r="F101" s="19">
        <v>24</v>
      </c>
      <c r="G101" s="11">
        <v>25</v>
      </c>
      <c r="J101" s="11" t="s">
        <v>260</v>
      </c>
      <c r="K101" s="12" t="s">
        <v>933</v>
      </c>
      <c r="L101" s="9" t="s">
        <v>234</v>
      </c>
      <c r="M101" s="11" t="s">
        <v>933</v>
      </c>
      <c r="N101" s="11" t="s">
        <v>260</v>
      </c>
      <c r="O101" s="100"/>
      <c r="P101" s="11">
        <v>25</v>
      </c>
      <c r="Q101" s="9" t="s">
        <v>310</v>
      </c>
      <c r="R101" s="10">
        <v>77</v>
      </c>
      <c r="S101" s="13" t="s">
        <v>1372</v>
      </c>
      <c r="T101" s="9" t="s">
        <v>1262</v>
      </c>
      <c r="U101" s="11" t="s">
        <v>300</v>
      </c>
      <c r="V101" s="11" t="s">
        <v>300</v>
      </c>
      <c r="W101" s="11" t="s">
        <v>1276</v>
      </c>
      <c r="X101" s="11" t="s">
        <v>1373</v>
      </c>
      <c r="Y101" s="19">
        <f t="shared" si="2"/>
        <v>1200</v>
      </c>
      <c r="Z101" s="19">
        <f t="shared" si="3"/>
        <v>2400</v>
      </c>
      <c r="AC101" s="14"/>
    </row>
    <row r="102" spans="1:29" s="11" customFormat="1" ht="11.85" customHeight="1" x14ac:dyDescent="0.2">
      <c r="A102" s="9" t="s">
        <v>1261</v>
      </c>
      <c r="B102" s="10">
        <v>78</v>
      </c>
      <c r="C102" s="9" t="s">
        <v>310</v>
      </c>
      <c r="D102" s="17" t="s">
        <v>971</v>
      </c>
      <c r="E102" s="19" t="s">
        <v>291</v>
      </c>
      <c r="F102" s="19">
        <v>24</v>
      </c>
      <c r="G102" s="11">
        <v>25</v>
      </c>
      <c r="J102" s="11" t="s">
        <v>260</v>
      </c>
      <c r="K102" s="12" t="s">
        <v>933</v>
      </c>
      <c r="L102" s="9" t="s">
        <v>234</v>
      </c>
      <c r="M102" s="11" t="s">
        <v>933</v>
      </c>
      <c r="N102" s="11" t="s">
        <v>260</v>
      </c>
      <c r="O102" s="100"/>
      <c r="P102" s="11">
        <v>25</v>
      </c>
      <c r="Q102" s="9" t="s">
        <v>297</v>
      </c>
      <c r="R102" s="10">
        <v>65</v>
      </c>
      <c r="S102" s="13" t="s">
        <v>1372</v>
      </c>
      <c r="T102" s="9" t="s">
        <v>1260</v>
      </c>
      <c r="U102" s="11" t="s">
        <v>300</v>
      </c>
      <c r="V102" s="11" t="s">
        <v>300</v>
      </c>
      <c r="W102" s="11" t="s">
        <v>1276</v>
      </c>
      <c r="X102" s="11" t="s">
        <v>1373</v>
      </c>
      <c r="Y102" s="19">
        <f t="shared" si="2"/>
        <v>1200</v>
      </c>
      <c r="Z102" s="19">
        <f t="shared" si="3"/>
        <v>2400</v>
      </c>
      <c r="AC102" s="14"/>
    </row>
    <row r="103" spans="1:29" s="11" customFormat="1" ht="11.85" customHeight="1" x14ac:dyDescent="0.2">
      <c r="A103" s="9" t="s">
        <v>1111</v>
      </c>
      <c r="B103" s="10">
        <v>18.829999999999998</v>
      </c>
      <c r="C103" s="9" t="s">
        <v>297</v>
      </c>
      <c r="D103" s="17" t="s">
        <v>971</v>
      </c>
      <c r="E103" s="19" t="s">
        <v>291</v>
      </c>
      <c r="F103" s="19">
        <v>24</v>
      </c>
      <c r="G103" s="11">
        <v>25</v>
      </c>
      <c r="J103" s="11" t="s">
        <v>260</v>
      </c>
      <c r="K103" s="12" t="s">
        <v>955</v>
      </c>
      <c r="L103" s="9" t="s">
        <v>234</v>
      </c>
      <c r="M103" s="11" t="s">
        <v>955</v>
      </c>
      <c r="N103" s="11" t="s">
        <v>260</v>
      </c>
      <c r="O103" s="100"/>
      <c r="P103" s="11">
        <v>25</v>
      </c>
      <c r="Q103" s="9" t="s">
        <v>297</v>
      </c>
      <c r="R103" s="10">
        <v>39.25</v>
      </c>
      <c r="S103" s="13" t="s">
        <v>1372</v>
      </c>
      <c r="T103" s="9" t="s">
        <v>1110</v>
      </c>
      <c r="U103" s="11" t="s">
        <v>300</v>
      </c>
      <c r="V103" s="11" t="s">
        <v>300</v>
      </c>
      <c r="W103" s="11" t="s">
        <v>1276</v>
      </c>
      <c r="X103" s="11" t="s">
        <v>1373</v>
      </c>
      <c r="Y103" s="19">
        <f t="shared" si="2"/>
        <v>1200</v>
      </c>
      <c r="Z103" s="19">
        <f t="shared" si="3"/>
        <v>2400</v>
      </c>
      <c r="AC103" s="14"/>
    </row>
    <row r="104" spans="1:29" s="11" customFormat="1" ht="11.85" customHeight="1" x14ac:dyDescent="0.2">
      <c r="A104" s="9" t="s">
        <v>1111</v>
      </c>
      <c r="B104" s="10">
        <v>18.829999999999998</v>
      </c>
      <c r="C104" s="9" t="s">
        <v>297</v>
      </c>
      <c r="D104" s="17" t="s">
        <v>971</v>
      </c>
      <c r="E104" s="19" t="s">
        <v>291</v>
      </c>
      <c r="F104" s="19">
        <v>24</v>
      </c>
      <c r="G104" s="11">
        <v>25</v>
      </c>
      <c r="J104" s="11" t="s">
        <v>260</v>
      </c>
      <c r="K104" s="12" t="s">
        <v>955</v>
      </c>
      <c r="L104" s="9" t="s">
        <v>234</v>
      </c>
      <c r="M104" s="11" t="s">
        <v>955</v>
      </c>
      <c r="N104" s="11" t="s">
        <v>260</v>
      </c>
      <c r="O104" s="100"/>
      <c r="P104" s="11">
        <v>25</v>
      </c>
      <c r="Q104" s="9" t="s">
        <v>297</v>
      </c>
      <c r="R104" s="10">
        <v>39.25</v>
      </c>
      <c r="S104" s="13" t="s">
        <v>1372</v>
      </c>
      <c r="T104" s="9" t="s">
        <v>1110</v>
      </c>
      <c r="U104" s="11" t="s">
        <v>300</v>
      </c>
      <c r="V104" s="11" t="s">
        <v>300</v>
      </c>
      <c r="W104" s="11" t="s">
        <v>1276</v>
      </c>
      <c r="X104" s="11" t="s">
        <v>1373</v>
      </c>
      <c r="Y104" s="19">
        <f t="shared" si="2"/>
        <v>1200</v>
      </c>
      <c r="Z104" s="19">
        <f t="shared" si="3"/>
        <v>2400</v>
      </c>
      <c r="AC104" s="14"/>
    </row>
    <row r="105" spans="1:29" s="11" customFormat="1" ht="11.85" customHeight="1" x14ac:dyDescent="0.2">
      <c r="A105" s="9" t="s">
        <v>1111</v>
      </c>
      <c r="B105" s="10">
        <v>18.829999999999998</v>
      </c>
      <c r="C105" s="9" t="s">
        <v>297</v>
      </c>
      <c r="D105" s="17" t="s">
        <v>971</v>
      </c>
      <c r="E105" s="19" t="s">
        <v>291</v>
      </c>
      <c r="F105" s="19">
        <v>24</v>
      </c>
      <c r="G105" s="11">
        <v>25</v>
      </c>
      <c r="J105" s="11" t="s">
        <v>260</v>
      </c>
      <c r="K105" s="12" t="s">
        <v>955</v>
      </c>
      <c r="L105" s="9" t="s">
        <v>234</v>
      </c>
      <c r="M105" s="11" t="s">
        <v>955</v>
      </c>
      <c r="N105" s="11" t="s">
        <v>260</v>
      </c>
      <c r="O105" s="100"/>
      <c r="P105" s="11">
        <v>25</v>
      </c>
      <c r="Q105" s="9" t="s">
        <v>297</v>
      </c>
      <c r="R105" s="10">
        <v>24.65</v>
      </c>
      <c r="S105" s="13" t="s">
        <v>1372</v>
      </c>
      <c r="T105" s="9" t="s">
        <v>1109</v>
      </c>
      <c r="U105" s="11" t="s">
        <v>300</v>
      </c>
      <c r="V105" s="11" t="s">
        <v>300</v>
      </c>
      <c r="W105" s="11" t="s">
        <v>1276</v>
      </c>
      <c r="X105" s="11" t="s">
        <v>1373</v>
      </c>
      <c r="Y105" s="19">
        <f t="shared" si="2"/>
        <v>1200</v>
      </c>
      <c r="Z105" s="19">
        <f t="shared" si="3"/>
        <v>2400</v>
      </c>
      <c r="AC105" s="14"/>
    </row>
    <row r="106" spans="1:29" s="11" customFormat="1" ht="11.85" customHeight="1" x14ac:dyDescent="0.2">
      <c r="A106" s="9" t="s">
        <v>1111</v>
      </c>
      <c r="B106" s="10">
        <v>18.829999999999998</v>
      </c>
      <c r="C106" s="9" t="s">
        <v>297</v>
      </c>
      <c r="D106" s="17" t="s">
        <v>971</v>
      </c>
      <c r="E106" s="19" t="s">
        <v>291</v>
      </c>
      <c r="F106" s="19">
        <v>24</v>
      </c>
      <c r="G106" s="11">
        <v>25</v>
      </c>
      <c r="J106" s="11" t="s">
        <v>260</v>
      </c>
      <c r="K106" s="12" t="s">
        <v>955</v>
      </c>
      <c r="L106" s="9" t="s">
        <v>234</v>
      </c>
      <c r="M106" s="11" t="s">
        <v>955</v>
      </c>
      <c r="N106" s="11" t="s">
        <v>260</v>
      </c>
      <c r="O106" s="100"/>
      <c r="P106" s="11">
        <v>25</v>
      </c>
      <c r="Q106" s="9" t="s">
        <v>297</v>
      </c>
      <c r="R106" s="10">
        <v>24.65</v>
      </c>
      <c r="S106" s="13" t="s">
        <v>1372</v>
      </c>
      <c r="T106" s="9" t="s">
        <v>1109</v>
      </c>
      <c r="U106" s="11" t="s">
        <v>300</v>
      </c>
      <c r="V106" s="11" t="s">
        <v>300</v>
      </c>
      <c r="W106" s="11" t="s">
        <v>1276</v>
      </c>
      <c r="X106" s="11" t="s">
        <v>1373</v>
      </c>
      <c r="Y106" s="19">
        <f t="shared" si="2"/>
        <v>1200</v>
      </c>
      <c r="Z106" s="19">
        <f t="shared" si="3"/>
        <v>2400</v>
      </c>
      <c r="AC106" s="14"/>
    </row>
    <row r="107" spans="1:29" s="11" customFormat="1" ht="11.85" customHeight="1" x14ac:dyDescent="0.2">
      <c r="A107" s="9" t="s">
        <v>1131</v>
      </c>
      <c r="B107" s="10">
        <v>88</v>
      </c>
      <c r="C107" s="9" t="s">
        <v>297</v>
      </c>
      <c r="D107" s="17" t="s">
        <v>971</v>
      </c>
      <c r="E107" s="19" t="s">
        <v>291</v>
      </c>
      <c r="F107" s="19">
        <v>24</v>
      </c>
      <c r="G107" s="11">
        <v>10</v>
      </c>
      <c r="H107" s="11" t="s">
        <v>1270</v>
      </c>
      <c r="I107" s="12" t="s">
        <v>1404</v>
      </c>
      <c r="J107" s="13" t="s">
        <v>260</v>
      </c>
      <c r="K107" s="12" t="s">
        <v>326</v>
      </c>
      <c r="L107" s="9" t="s">
        <v>234</v>
      </c>
      <c r="M107" s="11" t="s">
        <v>1294</v>
      </c>
      <c r="N107" s="13" t="s">
        <v>260</v>
      </c>
      <c r="O107" s="100"/>
      <c r="P107" s="11">
        <v>10</v>
      </c>
      <c r="Q107" s="9" t="s">
        <v>310</v>
      </c>
      <c r="R107" s="10">
        <v>100</v>
      </c>
      <c r="S107" s="13" t="s">
        <v>1372</v>
      </c>
      <c r="T107" s="9" t="s">
        <v>1213</v>
      </c>
      <c r="U107" s="11" t="s">
        <v>300</v>
      </c>
      <c r="V107" s="11" t="s">
        <v>300</v>
      </c>
      <c r="W107" s="11" t="s">
        <v>1276</v>
      </c>
      <c r="X107" s="19" t="s">
        <v>1373</v>
      </c>
      <c r="Y107" s="19">
        <f t="shared" si="2"/>
        <v>480</v>
      </c>
      <c r="Z107" s="19">
        <f t="shared" si="3"/>
        <v>960</v>
      </c>
      <c r="AC107" s="14"/>
    </row>
    <row r="108" spans="1:29" s="11" customFormat="1" ht="10.199999999999999" x14ac:dyDescent="0.2">
      <c r="A108" s="9"/>
      <c r="B108" s="10"/>
      <c r="C108" s="9"/>
      <c r="D108" s="9"/>
      <c r="K108" s="12"/>
      <c r="L108" s="9"/>
      <c r="Q108" s="9"/>
      <c r="R108" s="10"/>
      <c r="T108" s="9"/>
      <c r="AC108" s="14"/>
    </row>
    <row r="109" spans="1:29" ht="11.85" customHeight="1" x14ac:dyDescent="0.25">
      <c r="G109" s="76">
        <f>SUBTOTAL(9,G1:G108)</f>
        <v>2610</v>
      </c>
      <c r="M109" s="76">
        <f>G109-P109</f>
        <v>0</v>
      </c>
      <c r="P109" s="76">
        <f>SUBTOTAL(9,P1:P108)</f>
        <v>2610</v>
      </c>
      <c r="Y109" s="11"/>
    </row>
    <row r="110" spans="1:29" x14ac:dyDescent="0.25">
      <c r="Y110" s="11"/>
      <c r="Z110">
        <f>SUM(Z2:Z109)</f>
        <v>250560</v>
      </c>
    </row>
    <row r="116" spans="25:25" x14ac:dyDescent="0.25">
      <c r="Y116" s="11"/>
    </row>
    <row r="117" spans="25:25" x14ac:dyDescent="0.25">
      <c r="Y117" s="11"/>
    </row>
    <row r="118" spans="25:25" x14ac:dyDescent="0.25">
      <c r="Y118" s="11"/>
    </row>
    <row r="119" spans="25:25" x14ac:dyDescent="0.25">
      <c r="Y119" s="11"/>
    </row>
    <row r="120" spans="25:25" x14ac:dyDescent="0.25">
      <c r="Y120" s="11"/>
    </row>
    <row r="121" spans="25:25" x14ac:dyDescent="0.25">
      <c r="Y121" s="11"/>
    </row>
    <row r="122" spans="25:25" x14ac:dyDescent="0.25">
      <c r="Y122" s="11"/>
    </row>
    <row r="123" spans="25:25" x14ac:dyDescent="0.25">
      <c r="Y123" s="11"/>
    </row>
    <row r="124" spans="25:25" x14ac:dyDescent="0.25">
      <c r="Y124" s="11"/>
    </row>
    <row r="125" spans="25:25" x14ac:dyDescent="0.25">
      <c r="Y125" s="11"/>
    </row>
    <row r="126" spans="25:25" x14ac:dyDescent="0.25">
      <c r="Y126" s="11"/>
    </row>
    <row r="127" spans="25:25" x14ac:dyDescent="0.25">
      <c r="Y127" s="11"/>
    </row>
    <row r="128" spans="25:25" x14ac:dyDescent="0.25">
      <c r="Y128" s="11"/>
    </row>
    <row r="129" spans="25:25" x14ac:dyDescent="0.25">
      <c r="Y129" s="11"/>
    </row>
    <row r="130" spans="25:25" x14ac:dyDescent="0.25">
      <c r="Y130" s="11"/>
    </row>
    <row r="131" spans="25:25" x14ac:dyDescent="0.25">
      <c r="Y131" s="11"/>
    </row>
    <row r="132" spans="25:25" x14ac:dyDescent="0.25">
      <c r="Y132" s="11"/>
    </row>
    <row r="133" spans="25:25" x14ac:dyDescent="0.25">
      <c r="Y133" s="11"/>
    </row>
    <row r="134" spans="25:25" x14ac:dyDescent="0.25">
      <c r="Y134" s="11"/>
    </row>
    <row r="135" spans="25:25" x14ac:dyDescent="0.25">
      <c r="Y135" s="11"/>
    </row>
    <row r="136" spans="25:25" x14ac:dyDescent="0.25">
      <c r="Y136" s="11"/>
    </row>
    <row r="137" spans="25:25" x14ac:dyDescent="0.25">
      <c r="Y137" s="11"/>
    </row>
    <row r="138" spans="25:25" x14ac:dyDescent="0.25">
      <c r="Y138" s="11"/>
    </row>
    <row r="139" spans="25:25" x14ac:dyDescent="0.25">
      <c r="Y139" s="11"/>
    </row>
    <row r="140" spans="25:25" x14ac:dyDescent="0.25">
      <c r="Y140" s="11"/>
    </row>
    <row r="141" spans="25:25" x14ac:dyDescent="0.25">
      <c r="Y141" s="11"/>
    </row>
    <row r="142" spans="25:25" x14ac:dyDescent="0.25">
      <c r="Y142" s="11"/>
    </row>
    <row r="143" spans="25:25" x14ac:dyDescent="0.25">
      <c r="Y143" s="11"/>
    </row>
    <row r="144" spans="25:25" x14ac:dyDescent="0.25">
      <c r="Y144" s="11"/>
    </row>
    <row r="145" spans="25:25" x14ac:dyDescent="0.25">
      <c r="Y145" s="11"/>
    </row>
    <row r="146" spans="25:25" x14ac:dyDescent="0.25">
      <c r="Y146" s="11"/>
    </row>
    <row r="147" spans="25:25" x14ac:dyDescent="0.25">
      <c r="Y147" s="11"/>
    </row>
    <row r="148" spans="25:25" x14ac:dyDescent="0.25">
      <c r="Y148" s="11"/>
    </row>
    <row r="149" spans="25:25" x14ac:dyDescent="0.25">
      <c r="Y149" s="11"/>
    </row>
    <row r="150" spans="25:25" x14ac:dyDescent="0.25">
      <c r="Y150" s="11"/>
    </row>
    <row r="151" spans="25:25" x14ac:dyDescent="0.25">
      <c r="Y151" s="11"/>
    </row>
    <row r="152" spans="25:25" x14ac:dyDescent="0.25">
      <c r="Y152" s="11"/>
    </row>
    <row r="153" spans="25:25" x14ac:dyDescent="0.25">
      <c r="Y153" s="11"/>
    </row>
    <row r="154" spans="25:25" x14ac:dyDescent="0.25">
      <c r="Y154" s="11"/>
    </row>
    <row r="155" spans="25:25" x14ac:dyDescent="0.25">
      <c r="Y155" s="11"/>
    </row>
    <row r="156" spans="25:25" x14ac:dyDescent="0.25">
      <c r="Y156" s="11"/>
    </row>
    <row r="157" spans="25:25" x14ac:dyDescent="0.25">
      <c r="Y157" s="11"/>
    </row>
    <row r="158" spans="25:25" x14ac:dyDescent="0.25">
      <c r="Y158" s="11"/>
    </row>
    <row r="159" spans="25:25" x14ac:dyDescent="0.25">
      <c r="Y159" s="11"/>
    </row>
    <row r="160" spans="25:25" x14ac:dyDescent="0.25">
      <c r="Y160" s="11"/>
    </row>
    <row r="161" spans="25:25" x14ac:dyDescent="0.25">
      <c r="Y161" s="11"/>
    </row>
    <row r="162" spans="25:25" x14ac:dyDescent="0.25">
      <c r="Y162" s="11"/>
    </row>
    <row r="163" spans="25:25" x14ac:dyDescent="0.25">
      <c r="Y163" s="11"/>
    </row>
    <row r="164" spans="25:25" x14ac:dyDescent="0.25">
      <c r="Y164" s="11"/>
    </row>
    <row r="165" spans="25:25" x14ac:dyDescent="0.25">
      <c r="Y165" s="11"/>
    </row>
    <row r="166" spans="25:25" x14ac:dyDescent="0.25">
      <c r="Y166" s="11"/>
    </row>
    <row r="167" spans="25:25" x14ac:dyDescent="0.25">
      <c r="Y167" s="11"/>
    </row>
    <row r="168" spans="25:25" x14ac:dyDescent="0.25">
      <c r="Y168" s="11"/>
    </row>
    <row r="169" spans="25:25" x14ac:dyDescent="0.25">
      <c r="Y169" s="11"/>
    </row>
    <row r="170" spans="25:25" x14ac:dyDescent="0.25">
      <c r="Y170" s="11"/>
    </row>
    <row r="171" spans="25:25" x14ac:dyDescent="0.25">
      <c r="Y171" s="11"/>
    </row>
    <row r="172" spans="25:25" x14ac:dyDescent="0.25">
      <c r="Y172" s="11"/>
    </row>
    <row r="173" spans="25:25" x14ac:dyDescent="0.25">
      <c r="Y173" s="11"/>
    </row>
    <row r="174" spans="25:25" x14ac:dyDescent="0.25">
      <c r="Y174" s="11"/>
    </row>
    <row r="175" spans="25:25" x14ac:dyDescent="0.25">
      <c r="Y175" s="11"/>
    </row>
    <row r="176" spans="25:25" x14ac:dyDescent="0.25">
      <c r="Y176" s="11"/>
    </row>
    <row r="177" spans="25:25" x14ac:dyDescent="0.25">
      <c r="Y177" s="11"/>
    </row>
    <row r="178" spans="25:25" x14ac:dyDescent="0.25">
      <c r="Y178" s="11"/>
    </row>
    <row r="179" spans="25:25" x14ac:dyDescent="0.25">
      <c r="Y179" s="11"/>
    </row>
    <row r="180" spans="25:25" x14ac:dyDescent="0.25">
      <c r="Y180" s="11"/>
    </row>
    <row r="181" spans="25:25" x14ac:dyDescent="0.25">
      <c r="Y181" s="11"/>
    </row>
    <row r="182" spans="25:25" x14ac:dyDescent="0.25">
      <c r="Y182" s="11"/>
    </row>
    <row r="183" spans="25:25" x14ac:dyDescent="0.25">
      <c r="Y183" s="11"/>
    </row>
    <row r="184" spans="25:25" x14ac:dyDescent="0.25">
      <c r="Y184" s="11"/>
    </row>
    <row r="185" spans="25:25" x14ac:dyDescent="0.25">
      <c r="Y185" s="11"/>
    </row>
    <row r="186" spans="25:25" x14ac:dyDescent="0.25">
      <c r="Y186" s="11"/>
    </row>
    <row r="187" spans="25:25" x14ac:dyDescent="0.25">
      <c r="Y187" s="11"/>
    </row>
    <row r="188" spans="25:25" x14ac:dyDescent="0.25">
      <c r="Y188" s="11"/>
    </row>
    <row r="189" spans="25:25" x14ac:dyDescent="0.25">
      <c r="Y189" s="11"/>
    </row>
    <row r="190" spans="25:25" x14ac:dyDescent="0.25">
      <c r="Y190" s="11"/>
    </row>
    <row r="191" spans="25:25" x14ac:dyDescent="0.25">
      <c r="Y191" s="11"/>
    </row>
    <row r="192" spans="25:25" x14ac:dyDescent="0.25">
      <c r="Y192" s="11"/>
    </row>
    <row r="193" spans="25:25" x14ac:dyDescent="0.25">
      <c r="Y193" s="11"/>
    </row>
    <row r="194" spans="25:25" x14ac:dyDescent="0.25">
      <c r="Y194" s="11"/>
    </row>
    <row r="195" spans="25:25" x14ac:dyDescent="0.25">
      <c r="Y195" s="11"/>
    </row>
    <row r="196" spans="25:25" x14ac:dyDescent="0.25">
      <c r="Y196" s="11"/>
    </row>
    <row r="197" spans="25:25" x14ac:dyDescent="0.25">
      <c r="Y197" s="11"/>
    </row>
    <row r="198" spans="25:25" x14ac:dyDescent="0.25">
      <c r="Y198" s="11"/>
    </row>
    <row r="199" spans="25:25" x14ac:dyDescent="0.25">
      <c r="Y199" s="11"/>
    </row>
    <row r="200" spans="25:25" x14ac:dyDescent="0.25">
      <c r="Y200" s="11"/>
    </row>
    <row r="201" spans="25:25" x14ac:dyDescent="0.25">
      <c r="Y201" s="11"/>
    </row>
    <row r="202" spans="25:25" x14ac:dyDescent="0.25">
      <c r="Y202" s="11"/>
    </row>
    <row r="203" spans="25:25" x14ac:dyDescent="0.25">
      <c r="Y203" s="11"/>
    </row>
    <row r="204" spans="25:25" x14ac:dyDescent="0.25">
      <c r="Y204" s="11"/>
    </row>
    <row r="205" spans="25:25" x14ac:dyDescent="0.25">
      <c r="Y205" s="11"/>
    </row>
    <row r="206" spans="25:25" x14ac:dyDescent="0.25">
      <c r="Y206" s="11"/>
    </row>
    <row r="207" spans="25:25" x14ac:dyDescent="0.25">
      <c r="Y207" s="11"/>
    </row>
    <row r="208" spans="25:25" x14ac:dyDescent="0.25">
      <c r="Y208" s="11"/>
    </row>
    <row r="209" spans="25:25" x14ac:dyDescent="0.25">
      <c r="Y209" s="11"/>
    </row>
    <row r="210" spans="25:25" x14ac:dyDescent="0.25">
      <c r="Y210" s="11"/>
    </row>
    <row r="211" spans="25:25" x14ac:dyDescent="0.25">
      <c r="Y211" s="11"/>
    </row>
    <row r="212" spans="25:25" x14ac:dyDescent="0.25">
      <c r="Y212" s="11"/>
    </row>
    <row r="213" spans="25:25" x14ac:dyDescent="0.25">
      <c r="Y213" s="11"/>
    </row>
    <row r="214" spans="25:25" x14ac:dyDescent="0.25">
      <c r="Y214" s="11"/>
    </row>
    <row r="215" spans="25:25" x14ac:dyDescent="0.25">
      <c r="Y215" s="11"/>
    </row>
    <row r="216" spans="25:25" x14ac:dyDescent="0.25">
      <c r="Y216" s="11"/>
    </row>
    <row r="217" spans="25:25" x14ac:dyDescent="0.25">
      <c r="Y217" s="11"/>
    </row>
    <row r="218" spans="25:25" x14ac:dyDescent="0.25">
      <c r="Y218" s="11"/>
    </row>
    <row r="219" spans="25:25" x14ac:dyDescent="0.25">
      <c r="Y219" s="11"/>
    </row>
    <row r="220" spans="25:25" x14ac:dyDescent="0.25">
      <c r="Y220" s="11"/>
    </row>
    <row r="221" spans="25:25" x14ac:dyDescent="0.25">
      <c r="Y221" s="11"/>
    </row>
    <row r="222" spans="25:25" x14ac:dyDescent="0.25">
      <c r="Y222" s="11"/>
    </row>
    <row r="223" spans="25:25" x14ac:dyDescent="0.25">
      <c r="Y223" s="11"/>
    </row>
    <row r="224" spans="25:25" x14ac:dyDescent="0.25">
      <c r="Y224" s="11"/>
    </row>
    <row r="225" spans="25:25" x14ac:dyDescent="0.25">
      <c r="Y225" s="11"/>
    </row>
    <row r="226" spans="25:25" x14ac:dyDescent="0.25">
      <c r="Y226" s="11"/>
    </row>
    <row r="227" spans="25:25" x14ac:dyDescent="0.25">
      <c r="Y227" s="11"/>
    </row>
    <row r="228" spans="25:25" x14ac:dyDescent="0.25">
      <c r="Y228" s="11"/>
    </row>
    <row r="229" spans="25:25" x14ac:dyDescent="0.25">
      <c r="Y229" s="11"/>
    </row>
    <row r="230" spans="25:25" x14ac:dyDescent="0.25">
      <c r="Y230" s="11"/>
    </row>
    <row r="231" spans="25:25" x14ac:dyDescent="0.25">
      <c r="Y231" s="11"/>
    </row>
    <row r="232" spans="25:25" x14ac:dyDescent="0.25">
      <c r="Y232" s="11"/>
    </row>
    <row r="233" spans="25:25" x14ac:dyDescent="0.25">
      <c r="Y233" s="11"/>
    </row>
    <row r="234" spans="25:25" x14ac:dyDescent="0.25">
      <c r="Y234" s="11"/>
    </row>
    <row r="235" spans="25:25" x14ac:dyDescent="0.25">
      <c r="Y235" s="11"/>
    </row>
    <row r="236" spans="25:25" x14ac:dyDescent="0.25">
      <c r="Y236" s="11"/>
    </row>
    <row r="237" spans="25:25" x14ac:dyDescent="0.25">
      <c r="Y237" s="11"/>
    </row>
    <row r="238" spans="25:25" x14ac:dyDescent="0.25">
      <c r="Y238" s="11"/>
    </row>
    <row r="239" spans="25:25" x14ac:dyDescent="0.25">
      <c r="Y239" s="11"/>
    </row>
    <row r="240" spans="25:25" x14ac:dyDescent="0.25">
      <c r="Y240" s="11"/>
    </row>
    <row r="241" spans="25:25" x14ac:dyDescent="0.25">
      <c r="Y241" s="11"/>
    </row>
    <row r="242" spans="25:25" x14ac:dyDescent="0.25">
      <c r="Y242" s="11"/>
    </row>
    <row r="243" spans="25:25" x14ac:dyDescent="0.25">
      <c r="Y243" s="11"/>
    </row>
    <row r="244" spans="25:25" x14ac:dyDescent="0.25">
      <c r="Y244" s="11"/>
    </row>
    <row r="245" spans="25:25" x14ac:dyDescent="0.25">
      <c r="Y245" s="11"/>
    </row>
    <row r="246" spans="25:25" x14ac:dyDescent="0.25">
      <c r="Y246" s="11"/>
    </row>
    <row r="247" spans="25:25" x14ac:dyDescent="0.25">
      <c r="Y247" s="11"/>
    </row>
    <row r="248" spans="25:25" x14ac:dyDescent="0.25">
      <c r="Y248" s="11"/>
    </row>
    <row r="249" spans="25:25" x14ac:dyDescent="0.25">
      <c r="Y249" s="11"/>
    </row>
    <row r="250" spans="25:25" x14ac:dyDescent="0.25">
      <c r="Y250" s="11"/>
    </row>
    <row r="251" spans="25:25" x14ac:dyDescent="0.25">
      <c r="Y251" s="11"/>
    </row>
    <row r="252" spans="25:25" x14ac:dyDescent="0.25">
      <c r="Y252" s="11"/>
    </row>
    <row r="253" spans="25:25" x14ac:dyDescent="0.25">
      <c r="Y253" s="11"/>
    </row>
    <row r="254" spans="25:25" x14ac:dyDescent="0.25">
      <c r="Y254" s="11"/>
    </row>
    <row r="255" spans="25:25" x14ac:dyDescent="0.25">
      <c r="Y255" s="11"/>
    </row>
    <row r="256" spans="25:25" x14ac:dyDescent="0.25">
      <c r="Y256" s="11"/>
    </row>
    <row r="257" spans="25:25" x14ac:dyDescent="0.25">
      <c r="Y257" s="11"/>
    </row>
    <row r="258" spans="25:25" x14ac:dyDescent="0.25">
      <c r="Y258" s="11"/>
    </row>
    <row r="259" spans="25:25" x14ac:dyDescent="0.25">
      <c r="Y259" s="11"/>
    </row>
    <row r="260" spans="25:25" x14ac:dyDescent="0.25">
      <c r="Y260" s="11"/>
    </row>
    <row r="261" spans="25:25" x14ac:dyDescent="0.25">
      <c r="Y261" s="11"/>
    </row>
    <row r="262" spans="25:25" x14ac:dyDescent="0.25">
      <c r="Y262" s="11"/>
    </row>
    <row r="263" spans="25:25" x14ac:dyDescent="0.25">
      <c r="Y263" s="11"/>
    </row>
    <row r="264" spans="25:25" x14ac:dyDescent="0.25">
      <c r="Y264" s="11"/>
    </row>
    <row r="265" spans="25:25" x14ac:dyDescent="0.25">
      <c r="Y265" s="11"/>
    </row>
    <row r="266" spans="25:25" x14ac:dyDescent="0.25">
      <c r="Y266" s="11"/>
    </row>
    <row r="267" spans="25:25" x14ac:dyDescent="0.25">
      <c r="Y267" s="11"/>
    </row>
    <row r="268" spans="25:25" x14ac:dyDescent="0.25">
      <c r="Y268" s="11"/>
    </row>
    <row r="269" spans="25:25" x14ac:dyDescent="0.25">
      <c r="Y269" s="11"/>
    </row>
    <row r="270" spans="25:25" x14ac:dyDescent="0.25">
      <c r="Y270" s="11"/>
    </row>
    <row r="271" spans="25:25" x14ac:dyDescent="0.25">
      <c r="Y271" s="11"/>
    </row>
    <row r="272" spans="25:25" x14ac:dyDescent="0.25">
      <c r="Y272" s="11"/>
    </row>
    <row r="273" spans="25:25" x14ac:dyDescent="0.25">
      <c r="Y273" s="11"/>
    </row>
    <row r="274" spans="25:25" x14ac:dyDescent="0.25">
      <c r="Y274" s="11"/>
    </row>
    <row r="275" spans="25:25" x14ac:dyDescent="0.25">
      <c r="Y275" s="11"/>
    </row>
    <row r="276" spans="25:25" x14ac:dyDescent="0.25">
      <c r="Y276" s="11"/>
    </row>
    <row r="277" spans="25:25" x14ac:dyDescent="0.25">
      <c r="Y277" s="11"/>
    </row>
    <row r="278" spans="25:25" x14ac:dyDescent="0.25">
      <c r="Y278" s="11"/>
    </row>
    <row r="279" spans="25:25" x14ac:dyDescent="0.25">
      <c r="Y279" s="11"/>
    </row>
    <row r="280" spans="25:25" x14ac:dyDescent="0.25">
      <c r="Y280" s="11"/>
    </row>
    <row r="281" spans="25:25" x14ac:dyDescent="0.25">
      <c r="Y281" s="11"/>
    </row>
    <row r="282" spans="25:25" x14ac:dyDescent="0.25">
      <c r="Y282" s="11"/>
    </row>
    <row r="283" spans="25:25" x14ac:dyDescent="0.25">
      <c r="Y283" s="11"/>
    </row>
    <row r="284" spans="25:25" x14ac:dyDescent="0.25">
      <c r="Y284" s="11"/>
    </row>
    <row r="285" spans="25:25" x14ac:dyDescent="0.25">
      <c r="Y285" s="11"/>
    </row>
    <row r="286" spans="25:25" x14ac:dyDescent="0.25">
      <c r="Y286" s="11"/>
    </row>
    <row r="287" spans="25:25" x14ac:dyDescent="0.25">
      <c r="Y287" s="11"/>
    </row>
    <row r="288" spans="25:25" x14ac:dyDescent="0.25">
      <c r="Y288" s="11"/>
    </row>
    <row r="289" spans="25:25" x14ac:dyDescent="0.25">
      <c r="Y289" s="11"/>
    </row>
    <row r="290" spans="25:25" x14ac:dyDescent="0.25">
      <c r="Y290" s="11"/>
    </row>
    <row r="291" spans="25:25" x14ac:dyDescent="0.25">
      <c r="Y291" s="11"/>
    </row>
    <row r="292" spans="25:25" x14ac:dyDescent="0.25">
      <c r="Y292" s="11"/>
    </row>
    <row r="293" spans="25:25" x14ac:dyDescent="0.25">
      <c r="Y293" s="11"/>
    </row>
    <row r="294" spans="25:25" x14ac:dyDescent="0.25">
      <c r="Y294" s="11"/>
    </row>
    <row r="295" spans="25:25" x14ac:dyDescent="0.25">
      <c r="Y295" s="11"/>
    </row>
    <row r="296" spans="25:25" x14ac:dyDescent="0.25">
      <c r="Y296" s="11"/>
    </row>
    <row r="297" spans="25:25" x14ac:dyDescent="0.25">
      <c r="Y297" s="11"/>
    </row>
    <row r="298" spans="25:25" x14ac:dyDescent="0.25">
      <c r="Y298" s="11"/>
    </row>
    <row r="299" spans="25:25" x14ac:dyDescent="0.25">
      <c r="Y299" s="11"/>
    </row>
    <row r="300" spans="25:25" x14ac:dyDescent="0.25">
      <c r="Y300" s="11"/>
    </row>
    <row r="301" spans="25:25" x14ac:dyDescent="0.25">
      <c r="Y301" s="11"/>
    </row>
    <row r="302" spans="25:25" x14ac:dyDescent="0.25">
      <c r="Y302" s="11"/>
    </row>
    <row r="303" spans="25:25" x14ac:dyDescent="0.25">
      <c r="Y303" s="11"/>
    </row>
    <row r="304" spans="25:25" x14ac:dyDescent="0.25">
      <c r="Y304" s="11"/>
    </row>
    <row r="305" spans="25:25" x14ac:dyDescent="0.25">
      <c r="Y305" s="11"/>
    </row>
    <row r="306" spans="25:25" x14ac:dyDescent="0.25">
      <c r="Y306" s="11"/>
    </row>
    <row r="307" spans="25:25" x14ac:dyDescent="0.25">
      <c r="Y307" s="11"/>
    </row>
    <row r="308" spans="25:25" x14ac:dyDescent="0.25">
      <c r="Y308" s="11"/>
    </row>
    <row r="309" spans="25:25" x14ac:dyDescent="0.25">
      <c r="Y309" s="11"/>
    </row>
    <row r="310" spans="25:25" x14ac:dyDescent="0.25">
      <c r="Y310" s="11"/>
    </row>
    <row r="311" spans="25:25" x14ac:dyDescent="0.25">
      <c r="Y311" s="11"/>
    </row>
    <row r="312" spans="25:25" x14ac:dyDescent="0.25">
      <c r="Y312" s="11"/>
    </row>
    <row r="313" spans="25:25" x14ac:dyDescent="0.25">
      <c r="Y313" s="11"/>
    </row>
    <row r="314" spans="25:25" x14ac:dyDescent="0.25">
      <c r="Y314" s="11"/>
    </row>
    <row r="315" spans="25:25" x14ac:dyDescent="0.25">
      <c r="Y315" s="11"/>
    </row>
    <row r="316" spans="25:25" x14ac:dyDescent="0.25">
      <c r="Y316" s="11"/>
    </row>
    <row r="317" spans="25:25" x14ac:dyDescent="0.25">
      <c r="Y317" s="11"/>
    </row>
    <row r="318" spans="25:25" x14ac:dyDescent="0.25">
      <c r="Y318" s="11"/>
    </row>
    <row r="319" spans="25:25" x14ac:dyDescent="0.25">
      <c r="Y319" s="11"/>
    </row>
    <row r="320" spans="25:25" x14ac:dyDescent="0.25">
      <c r="Y320" s="11"/>
    </row>
    <row r="321" spans="25:25" x14ac:dyDescent="0.25">
      <c r="Y321" s="11"/>
    </row>
    <row r="322" spans="25:25" x14ac:dyDescent="0.25">
      <c r="Y322" s="11"/>
    </row>
    <row r="323" spans="25:25" x14ac:dyDescent="0.25">
      <c r="Y323" s="11"/>
    </row>
  </sheetData>
  <autoFilter ref="A1:AF1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"/>
  <sheetViews>
    <sheetView topLeftCell="F1" zoomScale="75" workbookViewId="0">
      <selection activeCell="Y2" sqref="Y2:Z2"/>
    </sheetView>
  </sheetViews>
  <sheetFormatPr defaultRowHeight="13.2" x14ac:dyDescent="0.25"/>
  <cols>
    <col min="1" max="1" width="7.88671875" customWidth="1"/>
    <col min="2" max="2" width="7.109375" customWidth="1"/>
    <col min="4" max="4" width="7.44140625" customWidth="1"/>
    <col min="5" max="5" width="4.6640625" customWidth="1"/>
    <col min="6" max="6" width="3" customWidth="1"/>
    <col min="7" max="7" width="12.33203125" bestFit="1" customWidth="1"/>
    <col min="8" max="8" width="3.33203125" customWidth="1"/>
    <col min="9" max="9" width="15.5546875" style="80" customWidth="1"/>
    <col min="10" max="10" width="2.44140625" customWidth="1"/>
    <col min="11" max="11" width="13.5546875" bestFit="1" customWidth="1"/>
    <col min="12" max="12" width="3" customWidth="1"/>
    <col min="13" max="13" width="13.44140625" bestFit="1" customWidth="1"/>
    <col min="14" max="14" width="2.33203125" customWidth="1"/>
    <col min="15" max="15" width="15.109375" style="81" customWidth="1"/>
    <col min="16" max="16" width="6" customWidth="1"/>
    <col min="18" max="18" width="7.88671875" customWidth="1"/>
    <col min="20" max="20" width="7.44140625" customWidth="1"/>
    <col min="21" max="21" width="5" customWidth="1"/>
    <col min="22" max="22" width="5.109375" customWidth="1"/>
    <col min="23" max="23" width="5.88671875" customWidth="1"/>
    <col min="24" max="24" width="2.6640625" customWidth="1"/>
    <col min="25" max="25" width="6.109375" customWidth="1"/>
    <col min="29" max="29" width="13.33203125" bestFit="1" customWidth="1"/>
    <col min="32" max="32" width="9.33203125" bestFit="1" customWidth="1"/>
  </cols>
  <sheetData>
    <row r="1" spans="1:32" s="11" customFormat="1" ht="10.199999999999999" x14ac:dyDescent="0.2">
      <c r="A1" s="71" t="s">
        <v>251</v>
      </c>
      <c r="B1" s="72" t="s">
        <v>252</v>
      </c>
      <c r="C1" s="71" t="s">
        <v>253</v>
      </c>
      <c r="D1" s="71" t="s">
        <v>254</v>
      </c>
      <c r="E1" s="73" t="s">
        <v>255</v>
      </c>
      <c r="F1" s="73" t="s">
        <v>256</v>
      </c>
      <c r="G1" s="73" t="s">
        <v>257</v>
      </c>
      <c r="H1" s="73" t="s">
        <v>258</v>
      </c>
      <c r="I1" s="82" t="s">
        <v>259</v>
      </c>
      <c r="J1" s="73" t="s">
        <v>260</v>
      </c>
      <c r="K1" s="73" t="s">
        <v>261</v>
      </c>
      <c r="L1" s="74" t="s">
        <v>234</v>
      </c>
      <c r="M1" s="73" t="s">
        <v>262</v>
      </c>
      <c r="N1" s="73" t="s">
        <v>260</v>
      </c>
      <c r="O1" s="78" t="s">
        <v>263</v>
      </c>
      <c r="P1" s="73" t="s">
        <v>257</v>
      </c>
      <c r="Q1" s="71" t="s">
        <v>264</v>
      </c>
      <c r="R1" s="72" t="s">
        <v>265</v>
      </c>
      <c r="S1" s="73" t="s">
        <v>266</v>
      </c>
      <c r="T1" s="71" t="s">
        <v>267</v>
      </c>
      <c r="U1" s="73" t="s">
        <v>268</v>
      </c>
      <c r="V1" s="73" t="s">
        <v>269</v>
      </c>
      <c r="W1" s="73" t="s">
        <v>270</v>
      </c>
      <c r="X1" s="73" t="s">
        <v>271</v>
      </c>
      <c r="Y1" s="73" t="s">
        <v>272</v>
      </c>
      <c r="Z1" s="73" t="s">
        <v>273</v>
      </c>
      <c r="AA1" s="73" t="s">
        <v>274</v>
      </c>
      <c r="AB1" s="73"/>
      <c r="AC1" s="73" t="s">
        <v>275</v>
      </c>
      <c r="AD1" s="73"/>
      <c r="AE1" s="73" t="s">
        <v>276</v>
      </c>
      <c r="AF1" s="73" t="s">
        <v>277</v>
      </c>
    </row>
    <row r="2" spans="1:32" s="279" customFormat="1" x14ac:dyDescent="0.25">
      <c r="A2" s="123" t="s">
        <v>2120</v>
      </c>
      <c r="B2" s="281">
        <v>19</v>
      </c>
      <c r="C2" s="123" t="s">
        <v>297</v>
      </c>
      <c r="D2" s="123" t="s">
        <v>1120</v>
      </c>
      <c r="E2" s="124" t="s">
        <v>291</v>
      </c>
      <c r="F2" s="124">
        <v>8</v>
      </c>
      <c r="G2" s="124">
        <v>25</v>
      </c>
      <c r="H2" s="124"/>
      <c r="I2" s="282"/>
      <c r="J2" s="289" t="s">
        <v>260</v>
      </c>
      <c r="K2" s="282" t="s">
        <v>507</v>
      </c>
      <c r="L2" s="123" t="s">
        <v>234</v>
      </c>
      <c r="M2" s="124" t="s">
        <v>507</v>
      </c>
      <c r="N2" s="289" t="s">
        <v>260</v>
      </c>
      <c r="O2" s="124"/>
      <c r="P2" s="124">
        <v>25</v>
      </c>
      <c r="Q2" s="123" t="s">
        <v>297</v>
      </c>
      <c r="R2" s="281">
        <v>20.25</v>
      </c>
      <c r="S2" s="124"/>
      <c r="T2" s="123" t="s">
        <v>2121</v>
      </c>
      <c r="U2" s="124" t="s">
        <v>1083</v>
      </c>
      <c r="V2" s="124" t="s">
        <v>1083</v>
      </c>
      <c r="W2" s="124" t="s">
        <v>1276</v>
      </c>
      <c r="X2" s="124" t="s">
        <v>1373</v>
      </c>
      <c r="Y2" s="19">
        <f>F2*G2*2</f>
        <v>400</v>
      </c>
      <c r="Z2" s="19">
        <f>Y2*5</f>
        <v>2000</v>
      </c>
      <c r="AA2" s="124"/>
      <c r="AB2" s="124"/>
      <c r="AC2" s="283">
        <v>36851.625613425924</v>
      </c>
      <c r="AD2" s="124"/>
      <c r="AE2" s="124" t="s">
        <v>2122</v>
      </c>
      <c r="AF2" s="124" t="s">
        <v>2123</v>
      </c>
    </row>
    <row r="3" spans="1:32" s="279" customFormat="1" x14ac:dyDescent="0.25">
      <c r="A3" s="123" t="s">
        <v>2124</v>
      </c>
      <c r="B3" s="281">
        <v>18.600000000000001</v>
      </c>
      <c r="C3" s="123" t="s">
        <v>297</v>
      </c>
      <c r="D3" s="123" t="s">
        <v>1120</v>
      </c>
      <c r="E3" s="124" t="s">
        <v>291</v>
      </c>
      <c r="F3" s="124">
        <v>8</v>
      </c>
      <c r="G3" s="124">
        <v>25</v>
      </c>
      <c r="H3" s="124"/>
      <c r="I3" s="282"/>
      <c r="J3" s="289" t="s">
        <v>260</v>
      </c>
      <c r="K3" s="282" t="s">
        <v>507</v>
      </c>
      <c r="L3" s="123" t="s">
        <v>234</v>
      </c>
      <c r="M3" s="124" t="s">
        <v>507</v>
      </c>
      <c r="N3" s="289" t="s">
        <v>260</v>
      </c>
      <c r="O3" s="124"/>
      <c r="P3" s="124">
        <v>25</v>
      </c>
      <c r="Q3" s="123" t="s">
        <v>297</v>
      </c>
      <c r="R3" s="281">
        <v>22.2</v>
      </c>
      <c r="S3" s="124"/>
      <c r="T3" s="123" t="s">
        <v>2125</v>
      </c>
      <c r="U3" s="124" t="s">
        <v>1083</v>
      </c>
      <c r="V3" s="124" t="s">
        <v>1083</v>
      </c>
      <c r="W3" s="124" t="s">
        <v>1276</v>
      </c>
      <c r="X3" s="124" t="s">
        <v>1373</v>
      </c>
      <c r="Y3" s="19">
        <f t="shared" ref="Y3:Y66" si="0">F3*G3*2</f>
        <v>400</v>
      </c>
      <c r="Z3" s="19">
        <f t="shared" ref="Z3:Z66" si="1">Y3*5</f>
        <v>2000</v>
      </c>
      <c r="AA3" s="124"/>
      <c r="AB3" s="124"/>
      <c r="AC3" s="283">
        <v>36851.625613425924</v>
      </c>
      <c r="AD3" s="124"/>
      <c r="AE3" s="124" t="s">
        <v>2126</v>
      </c>
      <c r="AF3" s="124" t="s">
        <v>2127</v>
      </c>
    </row>
    <row r="4" spans="1:32" s="279" customFormat="1" x14ac:dyDescent="0.25">
      <c r="A4" s="123" t="s">
        <v>1646</v>
      </c>
      <c r="B4" s="281">
        <v>23.75</v>
      </c>
      <c r="C4" s="123" t="s">
        <v>297</v>
      </c>
      <c r="D4" s="123" t="s">
        <v>1120</v>
      </c>
      <c r="E4" s="124" t="s">
        <v>291</v>
      </c>
      <c r="F4" s="124">
        <v>8</v>
      </c>
      <c r="G4" s="124">
        <v>25</v>
      </c>
      <c r="H4" s="124"/>
      <c r="I4" s="282"/>
      <c r="J4" s="289" t="s">
        <v>260</v>
      </c>
      <c r="K4" s="282" t="s">
        <v>507</v>
      </c>
      <c r="L4" s="123" t="s">
        <v>234</v>
      </c>
      <c r="M4" s="124" t="s">
        <v>507</v>
      </c>
      <c r="N4" s="289" t="s">
        <v>260</v>
      </c>
      <c r="O4" s="124"/>
      <c r="P4" s="124">
        <v>25</v>
      </c>
      <c r="Q4" s="123" t="s">
        <v>297</v>
      </c>
      <c r="R4" s="281">
        <v>24.75</v>
      </c>
      <c r="S4" s="124"/>
      <c r="T4" s="123" t="s">
        <v>1647</v>
      </c>
      <c r="U4" s="124" t="s">
        <v>1083</v>
      </c>
      <c r="V4" s="124" t="s">
        <v>1083</v>
      </c>
      <c r="W4" s="124" t="s">
        <v>1276</v>
      </c>
      <c r="X4" s="124" t="s">
        <v>1373</v>
      </c>
      <c r="Y4" s="19">
        <f t="shared" si="0"/>
        <v>400</v>
      </c>
      <c r="Z4" s="19">
        <f t="shared" si="1"/>
        <v>2000</v>
      </c>
      <c r="AA4" s="124"/>
      <c r="AB4" s="124"/>
      <c r="AC4" s="283">
        <v>36851.625613425924</v>
      </c>
      <c r="AD4" s="124"/>
      <c r="AE4" s="124">
        <v>557405</v>
      </c>
      <c r="AF4" s="124">
        <v>610727</v>
      </c>
    </row>
    <row r="5" spans="1:32" s="279" customFormat="1" x14ac:dyDescent="0.25">
      <c r="A5" s="123" t="s">
        <v>2128</v>
      </c>
      <c r="B5" s="281">
        <v>72</v>
      </c>
      <c r="C5" s="123" t="s">
        <v>297</v>
      </c>
      <c r="D5" s="123" t="s">
        <v>1120</v>
      </c>
      <c r="E5" s="124" t="s">
        <v>291</v>
      </c>
      <c r="F5" s="124">
        <v>8</v>
      </c>
      <c r="G5" s="124">
        <v>25</v>
      </c>
      <c r="H5" s="124"/>
      <c r="I5" s="282"/>
      <c r="J5" s="289" t="s">
        <v>260</v>
      </c>
      <c r="K5" s="282" t="s">
        <v>507</v>
      </c>
      <c r="L5" s="123" t="s">
        <v>234</v>
      </c>
      <c r="M5" s="124" t="s">
        <v>507</v>
      </c>
      <c r="N5" s="289" t="s">
        <v>260</v>
      </c>
      <c r="O5" s="124"/>
      <c r="P5" s="124">
        <v>25</v>
      </c>
      <c r="Q5" s="123" t="s">
        <v>297</v>
      </c>
      <c r="R5" s="281">
        <v>29.25</v>
      </c>
      <c r="S5" s="124"/>
      <c r="T5" s="123" t="s">
        <v>2129</v>
      </c>
      <c r="U5" s="124" t="s">
        <v>1083</v>
      </c>
      <c r="V5" s="124" t="s">
        <v>1083</v>
      </c>
      <c r="W5" s="124" t="s">
        <v>1276</v>
      </c>
      <c r="X5" s="124" t="s">
        <v>1373</v>
      </c>
      <c r="Y5" s="19">
        <f t="shared" si="0"/>
        <v>400</v>
      </c>
      <c r="Z5" s="19">
        <f t="shared" si="1"/>
        <v>2000</v>
      </c>
      <c r="AA5" s="124"/>
      <c r="AB5" s="124"/>
      <c r="AC5" s="283">
        <v>36851.625613425924</v>
      </c>
      <c r="AD5" s="124"/>
      <c r="AE5" s="124"/>
      <c r="AF5" s="124" t="s">
        <v>2130</v>
      </c>
    </row>
    <row r="6" spans="1:32" s="279" customFormat="1" x14ac:dyDescent="0.25">
      <c r="A6" s="123" t="s">
        <v>2128</v>
      </c>
      <c r="B6" s="281">
        <v>72</v>
      </c>
      <c r="C6" s="123" t="s">
        <v>297</v>
      </c>
      <c r="D6" s="123" t="s">
        <v>1120</v>
      </c>
      <c r="E6" s="124" t="s">
        <v>291</v>
      </c>
      <c r="F6" s="124">
        <v>8</v>
      </c>
      <c r="G6" s="124">
        <v>25</v>
      </c>
      <c r="H6" s="124"/>
      <c r="I6" s="282"/>
      <c r="J6" s="289" t="s">
        <v>260</v>
      </c>
      <c r="K6" s="282" t="s">
        <v>507</v>
      </c>
      <c r="L6" s="123" t="s">
        <v>234</v>
      </c>
      <c r="M6" s="124" t="s">
        <v>507</v>
      </c>
      <c r="N6" s="289" t="s">
        <v>260</v>
      </c>
      <c r="O6" s="124"/>
      <c r="P6" s="124">
        <v>25</v>
      </c>
      <c r="Q6" s="123" t="s">
        <v>297</v>
      </c>
      <c r="R6" s="281">
        <v>26.75</v>
      </c>
      <c r="S6" s="124"/>
      <c r="T6" s="123" t="s">
        <v>1703</v>
      </c>
      <c r="U6" s="124" t="s">
        <v>1083</v>
      </c>
      <c r="V6" s="124" t="s">
        <v>1083</v>
      </c>
      <c r="W6" s="124" t="s">
        <v>1276</v>
      </c>
      <c r="X6" s="124" t="s">
        <v>1373</v>
      </c>
      <c r="Y6" s="19">
        <f t="shared" si="0"/>
        <v>400</v>
      </c>
      <c r="Z6" s="19">
        <f t="shared" si="1"/>
        <v>2000</v>
      </c>
      <c r="AA6" s="124"/>
      <c r="AB6" s="124"/>
      <c r="AC6" s="283">
        <v>36851.625613425924</v>
      </c>
      <c r="AD6" s="124"/>
      <c r="AE6" s="124"/>
      <c r="AF6" s="124">
        <v>662593</v>
      </c>
    </row>
    <row r="7" spans="1:32" s="279" customFormat="1" x14ac:dyDescent="0.25">
      <c r="A7" s="123" t="s">
        <v>2131</v>
      </c>
      <c r="B7" s="281">
        <v>24.48</v>
      </c>
      <c r="C7" s="123" t="s">
        <v>297</v>
      </c>
      <c r="D7" s="123" t="s">
        <v>1120</v>
      </c>
      <c r="E7" s="124" t="s">
        <v>291</v>
      </c>
      <c r="F7" s="124">
        <v>8</v>
      </c>
      <c r="G7" s="124">
        <v>25</v>
      </c>
      <c r="H7" s="124"/>
      <c r="I7" s="282"/>
      <c r="J7" s="289" t="s">
        <v>260</v>
      </c>
      <c r="K7" s="282" t="s">
        <v>1440</v>
      </c>
      <c r="L7" s="123" t="s">
        <v>234</v>
      </c>
      <c r="M7" s="124" t="s">
        <v>1440</v>
      </c>
      <c r="N7" s="289" t="s">
        <v>260</v>
      </c>
      <c r="O7" s="124"/>
      <c r="P7" s="124">
        <v>25</v>
      </c>
      <c r="Q7" s="123" t="s">
        <v>297</v>
      </c>
      <c r="R7" s="281">
        <v>23.8</v>
      </c>
      <c r="S7" s="124"/>
      <c r="T7" s="123" t="s">
        <v>1852</v>
      </c>
      <c r="U7" s="124" t="s">
        <v>1083</v>
      </c>
      <c r="V7" s="124" t="s">
        <v>1083</v>
      </c>
      <c r="W7" s="124" t="s">
        <v>1276</v>
      </c>
      <c r="X7" s="124" t="s">
        <v>1373</v>
      </c>
      <c r="Y7" s="19">
        <f t="shared" si="0"/>
        <v>400</v>
      </c>
      <c r="Z7" s="19">
        <f t="shared" si="1"/>
        <v>2000</v>
      </c>
      <c r="AA7" s="124"/>
      <c r="AB7" s="124"/>
      <c r="AC7" s="283">
        <v>36851.625613425924</v>
      </c>
      <c r="AD7" s="124"/>
      <c r="AE7" s="124"/>
      <c r="AF7" s="124">
        <v>557343</v>
      </c>
    </row>
    <row r="8" spans="1:32" s="279" customFormat="1" x14ac:dyDescent="0.25">
      <c r="A8" s="123" t="s">
        <v>2131</v>
      </c>
      <c r="B8" s="281">
        <v>24.48</v>
      </c>
      <c r="C8" s="123" t="s">
        <v>297</v>
      </c>
      <c r="D8" s="123" t="s">
        <v>1120</v>
      </c>
      <c r="E8" s="124" t="s">
        <v>291</v>
      </c>
      <c r="F8" s="124">
        <v>8</v>
      </c>
      <c r="G8" s="124">
        <v>25</v>
      </c>
      <c r="H8" s="124"/>
      <c r="I8" s="282"/>
      <c r="J8" s="289" t="s">
        <v>260</v>
      </c>
      <c r="K8" s="282" t="s">
        <v>1440</v>
      </c>
      <c r="L8" s="123" t="s">
        <v>234</v>
      </c>
      <c r="M8" s="124" t="s">
        <v>1440</v>
      </c>
      <c r="N8" s="289" t="s">
        <v>260</v>
      </c>
      <c r="O8" s="124"/>
      <c r="P8" s="124">
        <v>25</v>
      </c>
      <c r="Q8" s="123" t="s">
        <v>297</v>
      </c>
      <c r="R8" s="281">
        <v>23.8</v>
      </c>
      <c r="S8" s="124"/>
      <c r="T8" s="123" t="s">
        <v>1854</v>
      </c>
      <c r="U8" s="124" t="s">
        <v>1083</v>
      </c>
      <c r="V8" s="124" t="s">
        <v>1083</v>
      </c>
      <c r="W8" s="124" t="s">
        <v>1276</v>
      </c>
      <c r="X8" s="124" t="s">
        <v>1373</v>
      </c>
      <c r="Y8" s="19">
        <f t="shared" si="0"/>
        <v>400</v>
      </c>
      <c r="Z8" s="19">
        <f t="shared" si="1"/>
        <v>2000</v>
      </c>
      <c r="AA8" s="124"/>
      <c r="AB8" s="124"/>
      <c r="AC8" s="283">
        <v>36851.625613425924</v>
      </c>
      <c r="AD8" s="124"/>
      <c r="AE8" s="124"/>
      <c r="AF8" s="124">
        <v>557396</v>
      </c>
    </row>
    <row r="9" spans="1:32" s="279" customFormat="1" x14ac:dyDescent="0.25">
      <c r="A9" s="123" t="s">
        <v>2132</v>
      </c>
      <c r="B9" s="281">
        <v>30.6</v>
      </c>
      <c r="C9" s="123" t="s">
        <v>297</v>
      </c>
      <c r="D9" s="123" t="s">
        <v>1120</v>
      </c>
      <c r="E9" s="124" t="s">
        <v>291</v>
      </c>
      <c r="F9" s="124">
        <v>8</v>
      </c>
      <c r="G9" s="124">
        <v>25</v>
      </c>
      <c r="H9" s="124"/>
      <c r="I9" s="282"/>
      <c r="J9" s="289" t="s">
        <v>260</v>
      </c>
      <c r="K9" s="282" t="s">
        <v>771</v>
      </c>
      <c r="L9" s="123" t="s">
        <v>234</v>
      </c>
      <c r="M9" s="124" t="s">
        <v>771</v>
      </c>
      <c r="N9" s="289" t="s">
        <v>260</v>
      </c>
      <c r="O9" s="124"/>
      <c r="P9" s="124">
        <v>25</v>
      </c>
      <c r="Q9" s="123" t="s">
        <v>297</v>
      </c>
      <c r="R9" s="281">
        <v>27</v>
      </c>
      <c r="S9" s="124"/>
      <c r="T9" s="123" t="s">
        <v>2133</v>
      </c>
      <c r="U9" s="124" t="s">
        <v>1083</v>
      </c>
      <c r="V9" s="124" t="s">
        <v>1083</v>
      </c>
      <c r="W9" s="124" t="s">
        <v>1276</v>
      </c>
      <c r="X9" s="124" t="s">
        <v>1373</v>
      </c>
      <c r="Y9" s="19">
        <f t="shared" si="0"/>
        <v>400</v>
      </c>
      <c r="Z9" s="19">
        <f t="shared" si="1"/>
        <v>2000</v>
      </c>
      <c r="AA9" s="124"/>
      <c r="AB9" s="124"/>
      <c r="AC9" s="283">
        <v>36851.625613425924</v>
      </c>
      <c r="AD9" s="124"/>
      <c r="AE9" s="124" t="s">
        <v>2134</v>
      </c>
      <c r="AF9" s="124" t="s">
        <v>2135</v>
      </c>
    </row>
    <row r="10" spans="1:32" s="279" customFormat="1" x14ac:dyDescent="0.25">
      <c r="A10" s="123" t="s">
        <v>1465</v>
      </c>
      <c r="B10" s="281">
        <v>72</v>
      </c>
      <c r="C10" s="123" t="s">
        <v>297</v>
      </c>
      <c r="D10" s="123" t="s">
        <v>1120</v>
      </c>
      <c r="E10" s="124" t="s">
        <v>291</v>
      </c>
      <c r="F10" s="124">
        <v>8</v>
      </c>
      <c r="G10" s="124">
        <v>25</v>
      </c>
      <c r="H10" s="124"/>
      <c r="I10" s="282" t="s">
        <v>771</v>
      </c>
      <c r="J10" s="289" t="s">
        <v>260</v>
      </c>
      <c r="K10" s="282" t="s">
        <v>507</v>
      </c>
      <c r="L10" s="123" t="s">
        <v>234</v>
      </c>
      <c r="M10" s="124" t="s">
        <v>771</v>
      </c>
      <c r="N10" s="289" t="s">
        <v>260</v>
      </c>
      <c r="O10" s="124" t="s">
        <v>1366</v>
      </c>
      <c r="P10" s="124">
        <v>25</v>
      </c>
      <c r="Q10" s="123" t="s">
        <v>297</v>
      </c>
      <c r="R10" s="281">
        <v>28.25</v>
      </c>
      <c r="S10" s="124"/>
      <c r="T10" s="123" t="s">
        <v>2136</v>
      </c>
      <c r="U10" s="124" t="s">
        <v>1083</v>
      </c>
      <c r="V10" s="124" t="s">
        <v>1083</v>
      </c>
      <c r="W10" s="124" t="s">
        <v>1276</v>
      </c>
      <c r="X10" s="124" t="s">
        <v>1373</v>
      </c>
      <c r="Y10" s="19">
        <f t="shared" si="0"/>
        <v>400</v>
      </c>
      <c r="Z10" s="19">
        <f t="shared" si="1"/>
        <v>2000</v>
      </c>
      <c r="AA10" s="124"/>
      <c r="AB10" s="124"/>
      <c r="AC10" s="283">
        <v>36851.625613425924</v>
      </c>
      <c r="AD10" s="124"/>
      <c r="AE10" s="124"/>
      <c r="AF10" s="124" t="s">
        <v>2137</v>
      </c>
    </row>
    <row r="11" spans="1:32" s="11" customFormat="1" ht="11.85" customHeight="1" x14ac:dyDescent="0.2">
      <c r="A11" s="9" t="s">
        <v>983</v>
      </c>
      <c r="B11" s="10">
        <v>22.25</v>
      </c>
      <c r="C11" s="9" t="s">
        <v>297</v>
      </c>
      <c r="D11" s="9" t="s">
        <v>1120</v>
      </c>
      <c r="E11" s="11" t="s">
        <v>291</v>
      </c>
      <c r="F11" s="11">
        <v>8</v>
      </c>
      <c r="G11" s="11">
        <v>25</v>
      </c>
      <c r="J11" s="11" t="s">
        <v>260</v>
      </c>
      <c r="K11" s="12" t="s">
        <v>298</v>
      </c>
      <c r="L11" s="9" t="s">
        <v>234</v>
      </c>
      <c r="M11" s="11" t="s">
        <v>298</v>
      </c>
      <c r="N11" s="11" t="s">
        <v>260</v>
      </c>
      <c r="O11" s="100"/>
      <c r="P11" s="11">
        <v>25</v>
      </c>
      <c r="Q11" s="9" t="s">
        <v>297</v>
      </c>
      <c r="R11" s="10">
        <v>90.5</v>
      </c>
      <c r="S11" s="13" t="s">
        <v>1372</v>
      </c>
      <c r="T11" s="9" t="s">
        <v>1127</v>
      </c>
      <c r="U11" s="11" t="s">
        <v>300</v>
      </c>
      <c r="V11" s="11" t="s">
        <v>300</v>
      </c>
      <c r="W11" s="11" t="s">
        <v>1276</v>
      </c>
      <c r="X11" s="11" t="s">
        <v>1373</v>
      </c>
      <c r="Y11" s="19">
        <f t="shared" si="0"/>
        <v>400</v>
      </c>
      <c r="Z11" s="19">
        <f t="shared" si="1"/>
        <v>2000</v>
      </c>
      <c r="AC11" s="14"/>
    </row>
    <row r="12" spans="1:32" s="11" customFormat="1" ht="11.85" customHeight="1" x14ac:dyDescent="0.2">
      <c r="A12" s="9" t="s">
        <v>983</v>
      </c>
      <c r="B12" s="10">
        <v>22.25</v>
      </c>
      <c r="C12" s="9" t="s">
        <v>297</v>
      </c>
      <c r="D12" s="9" t="s">
        <v>1120</v>
      </c>
      <c r="E12" s="11" t="s">
        <v>291</v>
      </c>
      <c r="F12" s="11">
        <v>8</v>
      </c>
      <c r="G12" s="11">
        <v>25</v>
      </c>
      <c r="J12" s="11" t="s">
        <v>260</v>
      </c>
      <c r="K12" s="12" t="s">
        <v>298</v>
      </c>
      <c r="L12" s="9" t="s">
        <v>234</v>
      </c>
      <c r="M12" s="11" t="s">
        <v>298</v>
      </c>
      <c r="N12" s="11" t="s">
        <v>260</v>
      </c>
      <c r="O12" s="100"/>
      <c r="P12" s="11">
        <v>25</v>
      </c>
      <c r="Q12" s="9" t="s">
        <v>310</v>
      </c>
      <c r="R12" s="10">
        <v>79.25</v>
      </c>
      <c r="S12" s="13" t="s">
        <v>1372</v>
      </c>
      <c r="T12" s="9" t="s">
        <v>1125</v>
      </c>
      <c r="U12" s="11" t="s">
        <v>300</v>
      </c>
      <c r="V12" s="11" t="s">
        <v>300</v>
      </c>
      <c r="W12" s="11" t="s">
        <v>1276</v>
      </c>
      <c r="X12" s="11" t="s">
        <v>1373</v>
      </c>
      <c r="Y12" s="19">
        <f t="shared" si="0"/>
        <v>400</v>
      </c>
      <c r="Z12" s="19">
        <f t="shared" si="1"/>
        <v>2000</v>
      </c>
      <c r="AC12" s="14"/>
    </row>
    <row r="13" spans="1:32" s="11" customFormat="1" ht="11.85" customHeight="1" x14ac:dyDescent="0.2">
      <c r="A13" s="9" t="s">
        <v>1122</v>
      </c>
      <c r="B13" s="10">
        <v>72</v>
      </c>
      <c r="C13" s="9" t="s">
        <v>310</v>
      </c>
      <c r="D13" s="9" t="s">
        <v>1120</v>
      </c>
      <c r="E13" s="11" t="s">
        <v>291</v>
      </c>
      <c r="F13" s="11">
        <v>8</v>
      </c>
      <c r="G13" s="11">
        <v>25</v>
      </c>
      <c r="J13" s="11" t="s">
        <v>260</v>
      </c>
      <c r="K13" s="12" t="s">
        <v>298</v>
      </c>
      <c r="L13" s="9" t="s">
        <v>234</v>
      </c>
      <c r="M13" s="11" t="s">
        <v>298</v>
      </c>
      <c r="N13" s="11" t="s">
        <v>260</v>
      </c>
      <c r="O13" s="100"/>
      <c r="P13" s="11">
        <v>25</v>
      </c>
      <c r="Q13" s="9" t="s">
        <v>310</v>
      </c>
      <c r="R13" s="10">
        <v>77</v>
      </c>
      <c r="S13" s="13" t="s">
        <v>1372</v>
      </c>
      <c r="T13" s="9" t="s">
        <v>1123</v>
      </c>
      <c r="U13" s="11" t="s">
        <v>300</v>
      </c>
      <c r="V13" s="11" t="s">
        <v>300</v>
      </c>
      <c r="W13" s="11" t="s">
        <v>1276</v>
      </c>
      <c r="X13" s="11" t="s">
        <v>1373</v>
      </c>
      <c r="Y13" s="19">
        <f t="shared" si="0"/>
        <v>400</v>
      </c>
      <c r="Z13" s="19">
        <f t="shared" si="1"/>
        <v>2000</v>
      </c>
      <c r="AC13" s="14"/>
    </row>
    <row r="14" spans="1:32" s="11" customFormat="1" ht="11.85" customHeight="1" x14ac:dyDescent="0.2">
      <c r="A14" s="9" t="s">
        <v>1128</v>
      </c>
      <c r="B14" s="10">
        <v>104.5</v>
      </c>
      <c r="C14" s="9" t="s">
        <v>310</v>
      </c>
      <c r="D14" s="9" t="s">
        <v>1120</v>
      </c>
      <c r="E14" s="11" t="s">
        <v>291</v>
      </c>
      <c r="F14" s="11">
        <v>8</v>
      </c>
      <c r="G14" s="11">
        <v>25</v>
      </c>
      <c r="I14" s="24"/>
      <c r="J14" s="11" t="s">
        <v>260</v>
      </c>
      <c r="K14" s="12" t="s">
        <v>298</v>
      </c>
      <c r="L14" s="9" t="s">
        <v>234</v>
      </c>
      <c r="M14" s="11" t="s">
        <v>614</v>
      </c>
      <c r="N14" s="11" t="s">
        <v>260</v>
      </c>
      <c r="O14" s="11" t="s">
        <v>298</v>
      </c>
      <c r="P14" s="11">
        <v>25</v>
      </c>
      <c r="Q14" s="9" t="s">
        <v>297</v>
      </c>
      <c r="R14" s="10">
        <v>24.45</v>
      </c>
      <c r="S14" s="13" t="s">
        <v>1372</v>
      </c>
      <c r="T14" s="9" t="s">
        <v>1090</v>
      </c>
      <c r="U14" s="11" t="s">
        <v>300</v>
      </c>
      <c r="V14" s="11" t="s">
        <v>300</v>
      </c>
      <c r="W14" s="11" t="s">
        <v>1276</v>
      </c>
      <c r="X14" s="11" t="s">
        <v>1373</v>
      </c>
      <c r="Y14" s="19">
        <f t="shared" si="0"/>
        <v>400</v>
      </c>
      <c r="Z14" s="19">
        <f t="shared" si="1"/>
        <v>2000</v>
      </c>
      <c r="AC14" s="14"/>
    </row>
    <row r="15" spans="1:32" s="11" customFormat="1" ht="11.85" customHeight="1" x14ac:dyDescent="0.2">
      <c r="A15" s="9" t="s">
        <v>1133</v>
      </c>
      <c r="B15" s="10">
        <v>19.25</v>
      </c>
      <c r="C15" s="9" t="s">
        <v>297</v>
      </c>
      <c r="D15" s="9" t="s">
        <v>1120</v>
      </c>
      <c r="E15" s="11" t="s">
        <v>291</v>
      </c>
      <c r="F15" s="11">
        <v>8</v>
      </c>
      <c r="G15" s="11">
        <v>25</v>
      </c>
      <c r="J15" s="11" t="s">
        <v>260</v>
      </c>
      <c r="K15" s="12" t="s">
        <v>507</v>
      </c>
      <c r="L15" s="9" t="s">
        <v>234</v>
      </c>
      <c r="M15" s="11" t="s">
        <v>507</v>
      </c>
      <c r="N15" s="11" t="s">
        <v>260</v>
      </c>
      <c r="O15" s="102"/>
      <c r="P15" s="11">
        <v>25</v>
      </c>
      <c r="Q15" s="9" t="s">
        <v>216</v>
      </c>
      <c r="R15" s="18">
        <v>196.5</v>
      </c>
      <c r="S15" s="13" t="s">
        <v>1372</v>
      </c>
      <c r="T15" s="9" t="s">
        <v>1331</v>
      </c>
      <c r="U15" s="11" t="s">
        <v>300</v>
      </c>
      <c r="V15" s="11" t="s">
        <v>300</v>
      </c>
      <c r="W15" s="11" t="s">
        <v>1276</v>
      </c>
      <c r="X15" s="11" t="s">
        <v>1373</v>
      </c>
      <c r="Y15" s="19">
        <f t="shared" si="0"/>
        <v>400</v>
      </c>
      <c r="Z15" s="19">
        <f t="shared" si="1"/>
        <v>2000</v>
      </c>
      <c r="AC15" s="14"/>
    </row>
    <row r="16" spans="1:32" s="11" customFormat="1" ht="11.85" customHeight="1" x14ac:dyDescent="0.2">
      <c r="A16" s="9" t="s">
        <v>984</v>
      </c>
      <c r="B16" s="10">
        <v>20.05</v>
      </c>
      <c r="C16" s="9" t="s">
        <v>297</v>
      </c>
      <c r="D16" s="9" t="s">
        <v>1120</v>
      </c>
      <c r="E16" s="11" t="s">
        <v>291</v>
      </c>
      <c r="F16" s="11">
        <v>8</v>
      </c>
      <c r="G16" s="11">
        <v>25</v>
      </c>
      <c r="J16" s="11" t="s">
        <v>260</v>
      </c>
      <c r="K16" s="12" t="s">
        <v>507</v>
      </c>
      <c r="L16" s="9" t="s">
        <v>234</v>
      </c>
      <c r="M16" s="11" t="s">
        <v>507</v>
      </c>
      <c r="N16" s="11" t="s">
        <v>260</v>
      </c>
      <c r="P16" s="11">
        <v>25</v>
      </c>
      <c r="Q16" s="9" t="s">
        <v>216</v>
      </c>
      <c r="R16" s="18">
        <v>187</v>
      </c>
      <c r="S16" s="13" t="s">
        <v>1372</v>
      </c>
      <c r="T16" s="9" t="s">
        <v>1289</v>
      </c>
      <c r="U16" s="11" t="s">
        <v>300</v>
      </c>
      <c r="V16" s="11" t="s">
        <v>300</v>
      </c>
      <c r="W16" s="11" t="s">
        <v>1276</v>
      </c>
      <c r="X16" s="11" t="s">
        <v>1373</v>
      </c>
      <c r="Y16" s="19">
        <f t="shared" si="0"/>
        <v>400</v>
      </c>
      <c r="Z16" s="19">
        <f t="shared" si="1"/>
        <v>2000</v>
      </c>
      <c r="AC16" s="14"/>
    </row>
    <row r="17" spans="1:29" s="11" customFormat="1" ht="11.85" customHeight="1" x14ac:dyDescent="0.2">
      <c r="A17" s="9" t="s">
        <v>988</v>
      </c>
      <c r="B17" s="10">
        <v>20.149999999999999</v>
      </c>
      <c r="C17" s="9" t="s">
        <v>297</v>
      </c>
      <c r="D17" s="9" t="s">
        <v>1120</v>
      </c>
      <c r="E17" s="11" t="s">
        <v>291</v>
      </c>
      <c r="F17" s="11">
        <v>8</v>
      </c>
      <c r="G17" s="11">
        <v>25</v>
      </c>
      <c r="J17" s="11" t="s">
        <v>260</v>
      </c>
      <c r="K17" s="12" t="s">
        <v>507</v>
      </c>
      <c r="L17" s="9" t="s">
        <v>234</v>
      </c>
      <c r="M17" s="11" t="s">
        <v>507</v>
      </c>
      <c r="N17" s="11" t="s">
        <v>260</v>
      </c>
      <c r="O17" s="100"/>
      <c r="P17" s="11">
        <v>25</v>
      </c>
      <c r="Q17" s="9" t="s">
        <v>310</v>
      </c>
      <c r="R17" s="18">
        <v>81</v>
      </c>
      <c r="S17" s="13" t="s">
        <v>1372</v>
      </c>
      <c r="T17" s="9" t="s">
        <v>1146</v>
      </c>
      <c r="U17" s="11" t="s">
        <v>300</v>
      </c>
      <c r="V17" s="11" t="s">
        <v>300</v>
      </c>
      <c r="W17" s="11" t="s">
        <v>1276</v>
      </c>
      <c r="X17" s="11" t="s">
        <v>1373</v>
      </c>
      <c r="Y17" s="19">
        <f t="shared" si="0"/>
        <v>400</v>
      </c>
      <c r="Z17" s="19">
        <f t="shared" si="1"/>
        <v>2000</v>
      </c>
      <c r="AC17" s="14"/>
    </row>
    <row r="18" spans="1:29" s="11" customFormat="1" ht="11.85" customHeight="1" x14ac:dyDescent="0.2">
      <c r="A18" s="9" t="s">
        <v>1139</v>
      </c>
      <c r="B18" s="10">
        <v>20.25</v>
      </c>
      <c r="C18" s="9" t="s">
        <v>297</v>
      </c>
      <c r="D18" s="9" t="s">
        <v>1120</v>
      </c>
      <c r="E18" s="11" t="s">
        <v>291</v>
      </c>
      <c r="F18" s="11">
        <v>8</v>
      </c>
      <c r="G18" s="11">
        <v>25</v>
      </c>
      <c r="J18" s="11" t="s">
        <v>260</v>
      </c>
      <c r="K18" s="12" t="s">
        <v>507</v>
      </c>
      <c r="L18" s="9" t="s">
        <v>234</v>
      </c>
      <c r="M18" s="11" t="s">
        <v>507</v>
      </c>
      <c r="N18" s="11" t="s">
        <v>260</v>
      </c>
      <c r="O18" s="100"/>
      <c r="P18" s="11">
        <v>25</v>
      </c>
      <c r="Q18" s="9" t="s">
        <v>297</v>
      </c>
      <c r="R18" s="18">
        <v>71</v>
      </c>
      <c r="S18" s="13" t="s">
        <v>1372</v>
      </c>
      <c r="T18" s="9" t="s">
        <v>1145</v>
      </c>
      <c r="U18" s="11" t="s">
        <v>300</v>
      </c>
      <c r="V18" s="11" t="s">
        <v>300</v>
      </c>
      <c r="W18" s="11" t="s">
        <v>1276</v>
      </c>
      <c r="X18" s="11" t="s">
        <v>1373</v>
      </c>
      <c r="Y18" s="19">
        <f t="shared" si="0"/>
        <v>400</v>
      </c>
      <c r="Z18" s="19">
        <f t="shared" si="1"/>
        <v>2000</v>
      </c>
      <c r="AC18" s="14"/>
    </row>
    <row r="19" spans="1:29" s="11" customFormat="1" ht="11.85" customHeight="1" x14ac:dyDescent="0.2">
      <c r="A19" s="9" t="s">
        <v>1139</v>
      </c>
      <c r="B19" s="10">
        <v>20.25</v>
      </c>
      <c r="C19" s="9" t="s">
        <v>297</v>
      </c>
      <c r="D19" s="9" t="s">
        <v>1120</v>
      </c>
      <c r="E19" s="11" t="s">
        <v>291</v>
      </c>
      <c r="F19" s="11">
        <v>8</v>
      </c>
      <c r="G19" s="11">
        <v>25</v>
      </c>
      <c r="J19" s="11" t="s">
        <v>260</v>
      </c>
      <c r="K19" s="12" t="s">
        <v>507</v>
      </c>
      <c r="L19" s="9" t="s">
        <v>234</v>
      </c>
      <c r="M19" s="11" t="s">
        <v>507</v>
      </c>
      <c r="N19" s="11" t="s">
        <v>260</v>
      </c>
      <c r="O19" s="100"/>
      <c r="P19" s="11">
        <v>25</v>
      </c>
      <c r="Q19" s="9" t="s">
        <v>297</v>
      </c>
      <c r="R19" s="18">
        <v>71</v>
      </c>
      <c r="S19" s="13" t="s">
        <v>1372</v>
      </c>
      <c r="T19" s="9" t="s">
        <v>1145</v>
      </c>
      <c r="U19" s="11" t="s">
        <v>300</v>
      </c>
      <c r="V19" s="11" t="s">
        <v>300</v>
      </c>
      <c r="W19" s="11" t="s">
        <v>1276</v>
      </c>
      <c r="X19" s="11" t="s">
        <v>1373</v>
      </c>
      <c r="Y19" s="19">
        <f t="shared" si="0"/>
        <v>400</v>
      </c>
      <c r="Z19" s="19">
        <f t="shared" si="1"/>
        <v>2000</v>
      </c>
      <c r="AC19" s="14"/>
    </row>
    <row r="20" spans="1:29" s="11" customFormat="1" ht="11.85" customHeight="1" x14ac:dyDescent="0.2">
      <c r="A20" s="9" t="s">
        <v>1139</v>
      </c>
      <c r="B20" s="10">
        <v>20.25</v>
      </c>
      <c r="C20" s="9" t="s">
        <v>297</v>
      </c>
      <c r="D20" s="9" t="s">
        <v>1120</v>
      </c>
      <c r="E20" s="11" t="s">
        <v>291</v>
      </c>
      <c r="F20" s="11">
        <v>8</v>
      </c>
      <c r="G20" s="11">
        <v>25</v>
      </c>
      <c r="J20" s="11" t="s">
        <v>260</v>
      </c>
      <c r="K20" s="12" t="s">
        <v>507</v>
      </c>
      <c r="L20" s="9" t="s">
        <v>234</v>
      </c>
      <c r="M20" s="11" t="s">
        <v>507</v>
      </c>
      <c r="N20" s="11" t="s">
        <v>260</v>
      </c>
      <c r="O20" s="100"/>
      <c r="P20" s="11">
        <v>25</v>
      </c>
      <c r="Q20" s="9" t="s">
        <v>297</v>
      </c>
      <c r="R20" s="18">
        <v>67.5</v>
      </c>
      <c r="S20" s="13" t="s">
        <v>1372</v>
      </c>
      <c r="T20" s="9" t="s">
        <v>1144</v>
      </c>
      <c r="U20" s="11" t="s">
        <v>300</v>
      </c>
      <c r="V20" s="11" t="s">
        <v>300</v>
      </c>
      <c r="W20" s="11" t="s">
        <v>1276</v>
      </c>
      <c r="X20" s="11" t="s">
        <v>1373</v>
      </c>
      <c r="Y20" s="19">
        <f t="shared" si="0"/>
        <v>400</v>
      </c>
      <c r="Z20" s="19">
        <f t="shared" si="1"/>
        <v>2000</v>
      </c>
      <c r="AC20" s="14"/>
    </row>
    <row r="21" spans="1:29" s="11" customFormat="1" ht="11.85" customHeight="1" x14ac:dyDescent="0.2">
      <c r="A21" s="9" t="s">
        <v>1139</v>
      </c>
      <c r="B21" s="10">
        <v>20.25</v>
      </c>
      <c r="C21" s="9" t="s">
        <v>297</v>
      </c>
      <c r="D21" s="9" t="s">
        <v>1120</v>
      </c>
      <c r="E21" s="11" t="s">
        <v>291</v>
      </c>
      <c r="F21" s="11">
        <v>8</v>
      </c>
      <c r="G21" s="11">
        <v>25</v>
      </c>
      <c r="J21" s="11" t="s">
        <v>260</v>
      </c>
      <c r="K21" s="12" t="s">
        <v>507</v>
      </c>
      <c r="L21" s="9" t="s">
        <v>234</v>
      </c>
      <c r="M21" s="11" t="s">
        <v>507</v>
      </c>
      <c r="N21" s="11" t="s">
        <v>260</v>
      </c>
      <c r="O21" s="100"/>
      <c r="P21" s="11">
        <v>25</v>
      </c>
      <c r="Q21" s="9" t="s">
        <v>297</v>
      </c>
      <c r="R21" s="18">
        <v>67.5</v>
      </c>
      <c r="S21" s="13" t="s">
        <v>1372</v>
      </c>
      <c r="T21" s="9" t="s">
        <v>1144</v>
      </c>
      <c r="U21" s="11" t="s">
        <v>300</v>
      </c>
      <c r="V21" s="11" t="s">
        <v>300</v>
      </c>
      <c r="W21" s="11" t="s">
        <v>1276</v>
      </c>
      <c r="X21" s="11" t="s">
        <v>1373</v>
      </c>
      <c r="Y21" s="19">
        <f t="shared" si="0"/>
        <v>400</v>
      </c>
      <c r="Z21" s="19">
        <f t="shared" si="1"/>
        <v>2000</v>
      </c>
      <c r="AC21" s="14"/>
    </row>
    <row r="22" spans="1:29" s="11" customFormat="1" ht="11.85" customHeight="1" x14ac:dyDescent="0.2">
      <c r="A22" s="9" t="s">
        <v>1139</v>
      </c>
      <c r="B22" s="10">
        <v>20.25</v>
      </c>
      <c r="C22" s="9" t="s">
        <v>297</v>
      </c>
      <c r="D22" s="9" t="s">
        <v>1120</v>
      </c>
      <c r="E22" s="11" t="s">
        <v>291</v>
      </c>
      <c r="F22" s="11">
        <v>8</v>
      </c>
      <c r="G22" s="11">
        <v>25</v>
      </c>
      <c r="J22" s="11" t="s">
        <v>260</v>
      </c>
      <c r="K22" s="12" t="s">
        <v>507</v>
      </c>
      <c r="L22" s="9" t="s">
        <v>234</v>
      </c>
      <c r="M22" s="11" t="s">
        <v>507</v>
      </c>
      <c r="N22" s="11" t="s">
        <v>260</v>
      </c>
      <c r="O22" s="100"/>
      <c r="P22" s="11">
        <v>25</v>
      </c>
      <c r="Q22" s="9" t="s">
        <v>297</v>
      </c>
      <c r="R22" s="18">
        <v>65</v>
      </c>
      <c r="S22" s="13" t="s">
        <v>1372</v>
      </c>
      <c r="T22" s="9" t="s">
        <v>1142</v>
      </c>
      <c r="U22" s="11" t="s">
        <v>300</v>
      </c>
      <c r="V22" s="11" t="s">
        <v>300</v>
      </c>
      <c r="W22" s="11" t="s">
        <v>1276</v>
      </c>
      <c r="X22" s="11" t="s">
        <v>1373</v>
      </c>
      <c r="Y22" s="19">
        <f t="shared" si="0"/>
        <v>400</v>
      </c>
      <c r="Z22" s="19">
        <f t="shared" si="1"/>
        <v>2000</v>
      </c>
      <c r="AC22" s="14"/>
    </row>
    <row r="23" spans="1:29" s="11" customFormat="1" ht="11.85" customHeight="1" x14ac:dyDescent="0.2">
      <c r="A23" s="9" t="s">
        <v>1139</v>
      </c>
      <c r="B23" s="10">
        <v>20.25</v>
      </c>
      <c r="C23" s="9" t="s">
        <v>297</v>
      </c>
      <c r="D23" s="9" t="s">
        <v>1120</v>
      </c>
      <c r="E23" s="11" t="s">
        <v>291</v>
      </c>
      <c r="F23" s="11">
        <v>8</v>
      </c>
      <c r="G23" s="11">
        <v>25</v>
      </c>
      <c r="J23" s="11" t="s">
        <v>260</v>
      </c>
      <c r="K23" s="12" t="s">
        <v>507</v>
      </c>
      <c r="L23" s="9" t="s">
        <v>234</v>
      </c>
      <c r="M23" s="11" t="s">
        <v>507</v>
      </c>
      <c r="N23" s="11" t="s">
        <v>260</v>
      </c>
      <c r="O23" s="100"/>
      <c r="P23" s="11">
        <v>25</v>
      </c>
      <c r="Q23" s="9" t="s">
        <v>297</v>
      </c>
      <c r="R23" s="18">
        <v>65</v>
      </c>
      <c r="S23" s="13" t="s">
        <v>1372</v>
      </c>
      <c r="T23" s="9" t="s">
        <v>1143</v>
      </c>
      <c r="U23" s="11" t="s">
        <v>300</v>
      </c>
      <c r="V23" s="11" t="s">
        <v>300</v>
      </c>
      <c r="W23" s="11" t="s">
        <v>1276</v>
      </c>
      <c r="X23" s="11" t="s">
        <v>1373</v>
      </c>
      <c r="Y23" s="19">
        <f t="shared" si="0"/>
        <v>400</v>
      </c>
      <c r="Z23" s="19">
        <f t="shared" si="1"/>
        <v>2000</v>
      </c>
      <c r="AC23" s="14"/>
    </row>
    <row r="24" spans="1:29" s="11" customFormat="1" ht="11.85" customHeight="1" x14ac:dyDescent="0.2">
      <c r="A24" s="9" t="s">
        <v>1139</v>
      </c>
      <c r="B24" s="10">
        <v>20.25</v>
      </c>
      <c r="C24" s="9" t="s">
        <v>297</v>
      </c>
      <c r="D24" s="9" t="s">
        <v>1120</v>
      </c>
      <c r="E24" s="11" t="s">
        <v>291</v>
      </c>
      <c r="F24" s="11">
        <v>8</v>
      </c>
      <c r="G24" s="11">
        <v>25</v>
      </c>
      <c r="J24" s="11" t="s">
        <v>260</v>
      </c>
      <c r="K24" s="12" t="s">
        <v>507</v>
      </c>
      <c r="L24" s="9" t="s">
        <v>234</v>
      </c>
      <c r="M24" s="11" t="s">
        <v>507</v>
      </c>
      <c r="N24" s="11" t="s">
        <v>260</v>
      </c>
      <c r="O24" s="100"/>
      <c r="P24" s="11">
        <v>25</v>
      </c>
      <c r="Q24" s="9" t="s">
        <v>297</v>
      </c>
      <c r="R24" s="18">
        <v>57</v>
      </c>
      <c r="S24" s="13" t="s">
        <v>1372</v>
      </c>
      <c r="T24" s="9" t="s">
        <v>1138</v>
      </c>
      <c r="U24" s="11" t="s">
        <v>300</v>
      </c>
      <c r="V24" s="11" t="s">
        <v>300</v>
      </c>
      <c r="W24" s="11" t="s">
        <v>1276</v>
      </c>
      <c r="X24" s="11" t="s">
        <v>1373</v>
      </c>
      <c r="Y24" s="19">
        <f t="shared" si="0"/>
        <v>400</v>
      </c>
      <c r="Z24" s="19">
        <f t="shared" si="1"/>
        <v>2000</v>
      </c>
      <c r="AC24" s="14"/>
    </row>
    <row r="25" spans="1:29" s="11" customFormat="1" ht="11.85" customHeight="1" x14ac:dyDescent="0.2">
      <c r="A25" s="9" t="s">
        <v>1135</v>
      </c>
      <c r="B25" s="10">
        <v>20.399999999999999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25</v>
      </c>
      <c r="J25" s="11" t="s">
        <v>260</v>
      </c>
      <c r="K25" s="12" t="s">
        <v>507</v>
      </c>
      <c r="L25" s="9" t="s">
        <v>234</v>
      </c>
      <c r="M25" s="11" t="s">
        <v>507</v>
      </c>
      <c r="N25" s="11" t="s">
        <v>260</v>
      </c>
      <c r="O25" s="100"/>
      <c r="P25" s="11">
        <v>25</v>
      </c>
      <c r="Q25" s="9" t="s">
        <v>297</v>
      </c>
      <c r="R25" s="18">
        <v>30</v>
      </c>
      <c r="S25" s="13" t="s">
        <v>1372</v>
      </c>
      <c r="T25" s="9" t="s">
        <v>992</v>
      </c>
      <c r="U25" s="11" t="s">
        <v>300</v>
      </c>
      <c r="V25" s="11" t="s">
        <v>300</v>
      </c>
      <c r="W25" s="11" t="s">
        <v>1276</v>
      </c>
      <c r="X25" s="11" t="s">
        <v>1373</v>
      </c>
      <c r="Y25" s="19">
        <f t="shared" si="0"/>
        <v>400</v>
      </c>
      <c r="Z25" s="19">
        <f t="shared" si="1"/>
        <v>2000</v>
      </c>
      <c r="AC25" s="14"/>
    </row>
    <row r="26" spans="1:29" s="11" customFormat="1" ht="11.85" customHeight="1" x14ac:dyDescent="0.2">
      <c r="A26" s="9" t="s">
        <v>986</v>
      </c>
      <c r="B26" s="10">
        <v>21.2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J26" s="11" t="s">
        <v>260</v>
      </c>
      <c r="K26" s="12" t="s">
        <v>507</v>
      </c>
      <c r="L26" s="9" t="s">
        <v>234</v>
      </c>
      <c r="M26" s="11" t="s">
        <v>507</v>
      </c>
      <c r="N26" s="11" t="s">
        <v>260</v>
      </c>
      <c r="O26" s="100"/>
      <c r="P26" s="11">
        <v>25</v>
      </c>
      <c r="Q26" s="9" t="s">
        <v>297</v>
      </c>
      <c r="R26" s="18">
        <v>30</v>
      </c>
      <c r="S26" s="13" t="s">
        <v>1372</v>
      </c>
      <c r="T26" s="9" t="s">
        <v>992</v>
      </c>
      <c r="U26" s="11" t="s">
        <v>300</v>
      </c>
      <c r="V26" s="11" t="s">
        <v>300</v>
      </c>
      <c r="W26" s="11" t="s">
        <v>1276</v>
      </c>
      <c r="X26" s="11" t="s">
        <v>1373</v>
      </c>
      <c r="Y26" s="19">
        <f t="shared" si="0"/>
        <v>400</v>
      </c>
      <c r="Z26" s="19">
        <f t="shared" si="1"/>
        <v>2000</v>
      </c>
      <c r="AC26" s="14"/>
    </row>
    <row r="27" spans="1:29" s="11" customFormat="1" ht="11.85" customHeight="1" x14ac:dyDescent="0.2">
      <c r="A27" s="9" t="s">
        <v>986</v>
      </c>
      <c r="B27" s="10">
        <v>21.2</v>
      </c>
      <c r="C27" s="9" t="s">
        <v>297</v>
      </c>
      <c r="D27" s="9" t="s">
        <v>1120</v>
      </c>
      <c r="E27" s="11" t="s">
        <v>291</v>
      </c>
      <c r="F27" s="11">
        <v>8</v>
      </c>
      <c r="G27" s="11">
        <v>25</v>
      </c>
      <c r="J27" s="11" t="s">
        <v>260</v>
      </c>
      <c r="K27" s="12" t="s">
        <v>507</v>
      </c>
      <c r="L27" s="9" t="s">
        <v>234</v>
      </c>
      <c r="M27" s="11" t="s">
        <v>507</v>
      </c>
      <c r="N27" s="11" t="s">
        <v>260</v>
      </c>
      <c r="O27" s="100"/>
      <c r="P27" s="11">
        <v>25</v>
      </c>
      <c r="Q27" s="9" t="s">
        <v>297</v>
      </c>
      <c r="R27" s="18">
        <v>29.5</v>
      </c>
      <c r="S27" s="13" t="s">
        <v>1372</v>
      </c>
      <c r="T27" s="9" t="s">
        <v>1141</v>
      </c>
      <c r="U27" s="11" t="s">
        <v>300</v>
      </c>
      <c r="V27" s="11" t="s">
        <v>300</v>
      </c>
      <c r="W27" s="11" t="s">
        <v>1276</v>
      </c>
      <c r="X27" s="11" t="s">
        <v>1373</v>
      </c>
      <c r="Y27" s="19">
        <f t="shared" si="0"/>
        <v>400</v>
      </c>
      <c r="Z27" s="19">
        <f t="shared" si="1"/>
        <v>2000</v>
      </c>
      <c r="AC27" s="14"/>
    </row>
    <row r="28" spans="1:29" s="11" customFormat="1" ht="11.85" customHeight="1" x14ac:dyDescent="0.2">
      <c r="A28" s="9" t="s">
        <v>991</v>
      </c>
      <c r="B28" s="10">
        <v>21.55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J28" s="11" t="s">
        <v>260</v>
      </c>
      <c r="K28" s="12" t="s">
        <v>507</v>
      </c>
      <c r="L28" s="9" t="s">
        <v>234</v>
      </c>
      <c r="M28" s="11" t="s">
        <v>507</v>
      </c>
      <c r="N28" s="11" t="s">
        <v>260</v>
      </c>
      <c r="O28" s="100"/>
      <c r="P28" s="11">
        <v>25</v>
      </c>
      <c r="Q28" s="9" t="s">
        <v>297</v>
      </c>
      <c r="R28" s="18">
        <v>29.5</v>
      </c>
      <c r="S28" s="13" t="s">
        <v>1372</v>
      </c>
      <c r="T28" s="9" t="s">
        <v>1141</v>
      </c>
      <c r="U28" s="11" t="s">
        <v>300</v>
      </c>
      <c r="V28" s="11" t="s">
        <v>300</v>
      </c>
      <c r="W28" s="11" t="s">
        <v>1276</v>
      </c>
      <c r="X28" s="11" t="s">
        <v>1373</v>
      </c>
      <c r="Y28" s="19">
        <f t="shared" si="0"/>
        <v>400</v>
      </c>
      <c r="Z28" s="19">
        <f t="shared" si="1"/>
        <v>2000</v>
      </c>
      <c r="AC28" s="14"/>
    </row>
    <row r="29" spans="1:29" s="11" customFormat="1" ht="11.85" customHeight="1" x14ac:dyDescent="0.2">
      <c r="A29" s="9" t="s">
        <v>989</v>
      </c>
      <c r="B29" s="10">
        <v>23.25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J29" s="11" t="s">
        <v>260</v>
      </c>
      <c r="K29" s="12" t="s">
        <v>507</v>
      </c>
      <c r="L29" s="9" t="s">
        <v>234</v>
      </c>
      <c r="M29" s="11" t="s">
        <v>507</v>
      </c>
      <c r="N29" s="11" t="s">
        <v>260</v>
      </c>
      <c r="O29" s="100"/>
      <c r="P29" s="11">
        <v>25</v>
      </c>
      <c r="Q29" s="9" t="s">
        <v>297</v>
      </c>
      <c r="R29" s="18">
        <v>28.55</v>
      </c>
      <c r="S29" s="13" t="s">
        <v>1372</v>
      </c>
      <c r="T29" s="9" t="s">
        <v>1140</v>
      </c>
      <c r="U29" s="11" t="s">
        <v>300</v>
      </c>
      <c r="V29" s="11" t="s">
        <v>300</v>
      </c>
      <c r="W29" s="11" t="s">
        <v>1276</v>
      </c>
      <c r="X29" s="11" t="s">
        <v>1373</v>
      </c>
      <c r="Y29" s="19">
        <f t="shared" si="0"/>
        <v>400</v>
      </c>
      <c r="Z29" s="19">
        <f t="shared" si="1"/>
        <v>2000</v>
      </c>
      <c r="AC29" s="14"/>
    </row>
    <row r="30" spans="1:29" s="11" customFormat="1" ht="11.85" customHeight="1" x14ac:dyDescent="0.2">
      <c r="A30" s="9" t="s">
        <v>990</v>
      </c>
      <c r="B30" s="10">
        <v>23.25</v>
      </c>
      <c r="C30" s="9" t="s">
        <v>297</v>
      </c>
      <c r="D30" s="9" t="s">
        <v>1120</v>
      </c>
      <c r="E30" s="11" t="s">
        <v>291</v>
      </c>
      <c r="F30" s="11">
        <v>8</v>
      </c>
      <c r="G30" s="11">
        <v>25</v>
      </c>
      <c r="J30" s="11" t="s">
        <v>260</v>
      </c>
      <c r="K30" s="12" t="s">
        <v>507</v>
      </c>
      <c r="L30" s="9" t="s">
        <v>234</v>
      </c>
      <c r="M30" s="11" t="s">
        <v>507</v>
      </c>
      <c r="N30" s="11" t="s">
        <v>260</v>
      </c>
      <c r="O30" s="100"/>
      <c r="P30" s="11">
        <v>25</v>
      </c>
      <c r="Q30" s="9" t="s">
        <v>297</v>
      </c>
      <c r="R30" s="18">
        <v>28.55</v>
      </c>
      <c r="S30" s="13" t="s">
        <v>1372</v>
      </c>
      <c r="T30" s="9" t="s">
        <v>1140</v>
      </c>
      <c r="U30" s="11" t="s">
        <v>300</v>
      </c>
      <c r="V30" s="11" t="s">
        <v>300</v>
      </c>
      <c r="W30" s="11" t="s">
        <v>1276</v>
      </c>
      <c r="X30" s="11" t="s">
        <v>1373</v>
      </c>
      <c r="Y30" s="19">
        <f t="shared" si="0"/>
        <v>400</v>
      </c>
      <c r="Z30" s="19">
        <f t="shared" si="1"/>
        <v>2000</v>
      </c>
      <c r="AC30" s="14"/>
    </row>
    <row r="31" spans="1:29" s="11" customFormat="1" ht="11.85" customHeight="1" x14ac:dyDescent="0.2">
      <c r="A31" s="9" t="s">
        <v>996</v>
      </c>
      <c r="B31" s="10">
        <v>25.4</v>
      </c>
      <c r="C31" s="9" t="s">
        <v>297</v>
      </c>
      <c r="D31" s="9" t="s">
        <v>1120</v>
      </c>
      <c r="E31" s="11" t="s">
        <v>291</v>
      </c>
      <c r="F31" s="11">
        <v>8</v>
      </c>
      <c r="G31" s="11">
        <v>25</v>
      </c>
      <c r="J31" s="11" t="s">
        <v>260</v>
      </c>
      <c r="K31" s="12" t="s">
        <v>507</v>
      </c>
      <c r="L31" s="9" t="s">
        <v>234</v>
      </c>
      <c r="M31" s="11" t="s">
        <v>507</v>
      </c>
      <c r="N31" s="11" t="s">
        <v>260</v>
      </c>
      <c r="O31" s="100"/>
      <c r="P31" s="11">
        <v>25</v>
      </c>
      <c r="Q31" s="9" t="s">
        <v>297</v>
      </c>
      <c r="R31" s="18">
        <v>26.75</v>
      </c>
      <c r="S31" s="13" t="s">
        <v>1372</v>
      </c>
      <c r="T31" s="9" t="s">
        <v>994</v>
      </c>
      <c r="U31" s="11" t="s">
        <v>300</v>
      </c>
      <c r="V31" s="11" t="s">
        <v>300</v>
      </c>
      <c r="W31" s="11" t="s">
        <v>1276</v>
      </c>
      <c r="X31" s="11" t="s">
        <v>1373</v>
      </c>
      <c r="Y31" s="19">
        <f t="shared" si="0"/>
        <v>400</v>
      </c>
      <c r="Z31" s="19">
        <f t="shared" si="1"/>
        <v>2000</v>
      </c>
      <c r="AC31" s="14"/>
    </row>
    <row r="32" spans="1:29" s="11" customFormat="1" ht="11.85" customHeight="1" x14ac:dyDescent="0.2">
      <c r="A32" s="9" t="s">
        <v>993</v>
      </c>
      <c r="B32" s="10">
        <v>26</v>
      </c>
      <c r="C32" s="9" t="s">
        <v>297</v>
      </c>
      <c r="D32" s="9" t="s">
        <v>1120</v>
      </c>
      <c r="E32" s="11" t="s">
        <v>291</v>
      </c>
      <c r="F32" s="11">
        <v>8</v>
      </c>
      <c r="G32" s="11">
        <v>25</v>
      </c>
      <c r="J32" s="11" t="s">
        <v>260</v>
      </c>
      <c r="K32" s="12" t="s">
        <v>507</v>
      </c>
      <c r="L32" s="9" t="s">
        <v>234</v>
      </c>
      <c r="M32" s="11" t="s">
        <v>507</v>
      </c>
      <c r="N32" s="11" t="s">
        <v>260</v>
      </c>
      <c r="O32" s="100"/>
      <c r="P32" s="11">
        <v>25</v>
      </c>
      <c r="Q32" s="9" t="s">
        <v>297</v>
      </c>
      <c r="R32" s="18">
        <v>26.75</v>
      </c>
      <c r="S32" s="13" t="s">
        <v>1372</v>
      </c>
      <c r="T32" s="9" t="s">
        <v>994</v>
      </c>
      <c r="U32" s="11" t="s">
        <v>300</v>
      </c>
      <c r="V32" s="11" t="s">
        <v>300</v>
      </c>
      <c r="W32" s="11" t="s">
        <v>1276</v>
      </c>
      <c r="X32" s="11" t="s">
        <v>1373</v>
      </c>
      <c r="Y32" s="19">
        <f t="shared" si="0"/>
        <v>400</v>
      </c>
      <c r="Z32" s="19">
        <f t="shared" si="1"/>
        <v>2000</v>
      </c>
      <c r="AC32" s="14"/>
    </row>
    <row r="33" spans="1:29" s="11" customFormat="1" ht="11.85" customHeight="1" x14ac:dyDescent="0.2">
      <c r="A33" s="9" t="s">
        <v>997</v>
      </c>
      <c r="B33" s="10">
        <v>51</v>
      </c>
      <c r="C33" s="9" t="s">
        <v>973</v>
      </c>
      <c r="D33" s="9" t="s">
        <v>1120</v>
      </c>
      <c r="E33" s="11" t="s">
        <v>291</v>
      </c>
      <c r="F33" s="11">
        <v>8</v>
      </c>
      <c r="G33" s="11">
        <v>25</v>
      </c>
      <c r="J33" s="11" t="s">
        <v>260</v>
      </c>
      <c r="K33" s="12" t="s">
        <v>507</v>
      </c>
      <c r="L33" s="9" t="s">
        <v>234</v>
      </c>
      <c r="M33" s="11" t="s">
        <v>507</v>
      </c>
      <c r="N33" s="11" t="s">
        <v>260</v>
      </c>
      <c r="O33" s="100"/>
      <c r="P33" s="11">
        <v>25</v>
      </c>
      <c r="Q33" s="9" t="s">
        <v>297</v>
      </c>
      <c r="R33" s="18">
        <v>26</v>
      </c>
      <c r="S33" s="13" t="s">
        <v>1372</v>
      </c>
      <c r="T33" s="9" t="s">
        <v>985</v>
      </c>
      <c r="U33" s="11" t="s">
        <v>300</v>
      </c>
      <c r="V33" s="11" t="s">
        <v>300</v>
      </c>
      <c r="W33" s="11" t="s">
        <v>1276</v>
      </c>
      <c r="X33" s="11" t="s">
        <v>1373</v>
      </c>
      <c r="Y33" s="19">
        <f t="shared" si="0"/>
        <v>400</v>
      </c>
      <c r="Z33" s="19">
        <f t="shared" si="1"/>
        <v>2000</v>
      </c>
      <c r="AC33" s="14"/>
    </row>
    <row r="34" spans="1:29" s="11" customFormat="1" ht="11.85" customHeight="1" x14ac:dyDescent="0.2">
      <c r="A34" s="9" t="s">
        <v>1137</v>
      </c>
      <c r="B34" s="10">
        <v>89.75</v>
      </c>
      <c r="C34" s="9" t="s">
        <v>494</v>
      </c>
      <c r="D34" s="9" t="s">
        <v>1120</v>
      </c>
      <c r="E34" s="11" t="s">
        <v>291</v>
      </c>
      <c r="F34" s="11">
        <v>8</v>
      </c>
      <c r="G34" s="11">
        <v>25</v>
      </c>
      <c r="J34" s="11" t="s">
        <v>260</v>
      </c>
      <c r="K34" s="12" t="s">
        <v>507</v>
      </c>
      <c r="L34" s="9" t="s">
        <v>234</v>
      </c>
      <c r="M34" s="11" t="s">
        <v>507</v>
      </c>
      <c r="N34" s="11" t="s">
        <v>260</v>
      </c>
      <c r="O34" s="100"/>
      <c r="P34" s="11">
        <v>25</v>
      </c>
      <c r="Q34" s="9" t="s">
        <v>297</v>
      </c>
      <c r="R34" s="18">
        <v>25</v>
      </c>
      <c r="S34" s="13" t="s">
        <v>1372</v>
      </c>
      <c r="T34" s="9" t="s">
        <v>995</v>
      </c>
      <c r="U34" s="11" t="s">
        <v>300</v>
      </c>
      <c r="V34" s="11" t="s">
        <v>300</v>
      </c>
      <c r="W34" s="11" t="s">
        <v>1276</v>
      </c>
      <c r="X34" s="11" t="s">
        <v>1373</v>
      </c>
      <c r="Y34" s="19">
        <f t="shared" si="0"/>
        <v>400</v>
      </c>
      <c r="Z34" s="19">
        <f t="shared" si="1"/>
        <v>2000</v>
      </c>
      <c r="AC34" s="14"/>
    </row>
    <row r="35" spans="1:29" s="11" customFormat="1" ht="11.85" customHeight="1" x14ac:dyDescent="0.2">
      <c r="A35" s="9" t="s">
        <v>1126</v>
      </c>
      <c r="B35" s="10">
        <v>86</v>
      </c>
      <c r="C35" s="9" t="s">
        <v>310</v>
      </c>
      <c r="D35" s="9" t="s">
        <v>1120</v>
      </c>
      <c r="E35" s="11" t="s">
        <v>291</v>
      </c>
      <c r="F35" s="11">
        <v>8</v>
      </c>
      <c r="G35" s="11">
        <v>25</v>
      </c>
      <c r="I35" s="12" t="s">
        <v>507</v>
      </c>
      <c r="J35" s="11" t="s">
        <v>260</v>
      </c>
      <c r="K35" s="12" t="s">
        <v>298</v>
      </c>
      <c r="L35" s="9" t="s">
        <v>234</v>
      </c>
      <c r="M35" s="11" t="s">
        <v>507</v>
      </c>
      <c r="N35" s="11" t="s">
        <v>260</v>
      </c>
      <c r="O35" s="100"/>
      <c r="P35" s="11">
        <v>25</v>
      </c>
      <c r="Q35" s="9" t="s">
        <v>297</v>
      </c>
      <c r="R35" s="18">
        <v>25</v>
      </c>
      <c r="S35" s="13" t="s">
        <v>1372</v>
      </c>
      <c r="T35" s="9" t="s">
        <v>995</v>
      </c>
      <c r="U35" s="11" t="s">
        <v>300</v>
      </c>
      <c r="V35" s="11" t="s">
        <v>300</v>
      </c>
      <c r="W35" s="11" t="s">
        <v>1276</v>
      </c>
      <c r="X35" s="11" t="s">
        <v>1373</v>
      </c>
      <c r="Y35" s="19">
        <f t="shared" si="0"/>
        <v>400</v>
      </c>
      <c r="Z35" s="19">
        <f t="shared" si="1"/>
        <v>2000</v>
      </c>
      <c r="AC35" s="14"/>
    </row>
    <row r="36" spans="1:29" s="11" customFormat="1" ht="11.85" customHeight="1" x14ac:dyDescent="0.2">
      <c r="A36" s="9" t="s">
        <v>1124</v>
      </c>
      <c r="B36" s="10">
        <v>88</v>
      </c>
      <c r="C36" s="9" t="s">
        <v>310</v>
      </c>
      <c r="D36" s="9" t="s">
        <v>1120</v>
      </c>
      <c r="E36" s="11" t="s">
        <v>291</v>
      </c>
      <c r="F36" s="11">
        <v>8</v>
      </c>
      <c r="G36" s="11">
        <v>25</v>
      </c>
      <c r="I36" s="12" t="s">
        <v>507</v>
      </c>
      <c r="J36" s="11" t="s">
        <v>260</v>
      </c>
      <c r="K36" s="12" t="s">
        <v>298</v>
      </c>
      <c r="L36" s="9" t="s">
        <v>234</v>
      </c>
      <c r="M36" s="11" t="s">
        <v>507</v>
      </c>
      <c r="N36" s="11" t="s">
        <v>260</v>
      </c>
      <c r="O36" s="100"/>
      <c r="P36" s="11">
        <v>25</v>
      </c>
      <c r="Q36" s="9" t="s">
        <v>297</v>
      </c>
      <c r="R36" s="18">
        <v>24.25</v>
      </c>
      <c r="S36" s="13" t="s">
        <v>1372</v>
      </c>
      <c r="T36" s="9" t="s">
        <v>987</v>
      </c>
      <c r="U36" s="11" t="s">
        <v>300</v>
      </c>
      <c r="V36" s="11" t="s">
        <v>300</v>
      </c>
      <c r="W36" s="11" t="s">
        <v>1276</v>
      </c>
      <c r="X36" s="11" t="s">
        <v>1373</v>
      </c>
      <c r="Y36" s="19">
        <f t="shared" si="0"/>
        <v>400</v>
      </c>
      <c r="Z36" s="19">
        <f t="shared" si="1"/>
        <v>2000</v>
      </c>
      <c r="AC36" s="14"/>
    </row>
    <row r="37" spans="1:29" s="11" customFormat="1" ht="11.85" customHeight="1" x14ac:dyDescent="0.2">
      <c r="A37" s="9" t="s">
        <v>1205</v>
      </c>
      <c r="B37" s="10">
        <v>29.75</v>
      </c>
      <c r="C37" s="9" t="s">
        <v>297</v>
      </c>
      <c r="D37" s="9" t="s">
        <v>1120</v>
      </c>
      <c r="E37" s="11" t="s">
        <v>291</v>
      </c>
      <c r="F37" s="11">
        <v>8</v>
      </c>
      <c r="G37" s="11">
        <v>25</v>
      </c>
      <c r="I37" s="12" t="s">
        <v>507</v>
      </c>
      <c r="J37" s="11" t="s">
        <v>260</v>
      </c>
      <c r="K37" s="12" t="s">
        <v>771</v>
      </c>
      <c r="L37" s="9" t="s">
        <v>234</v>
      </c>
      <c r="M37" s="11" t="s">
        <v>507</v>
      </c>
      <c r="N37" s="11" t="s">
        <v>260</v>
      </c>
      <c r="O37" s="100"/>
      <c r="P37" s="11">
        <v>25</v>
      </c>
      <c r="Q37" s="9" t="s">
        <v>297</v>
      </c>
      <c r="R37" s="18">
        <v>24.25</v>
      </c>
      <c r="S37" s="13" t="s">
        <v>1372</v>
      </c>
      <c r="T37" s="9" t="s">
        <v>987</v>
      </c>
      <c r="U37" s="11" t="s">
        <v>300</v>
      </c>
      <c r="V37" s="11" t="s">
        <v>300</v>
      </c>
      <c r="W37" s="11" t="s">
        <v>1276</v>
      </c>
      <c r="X37" s="11" t="s">
        <v>1373</v>
      </c>
      <c r="Y37" s="19">
        <f t="shared" si="0"/>
        <v>400</v>
      </c>
      <c r="Z37" s="19">
        <f t="shared" si="1"/>
        <v>2000</v>
      </c>
      <c r="AC37" s="14"/>
    </row>
    <row r="38" spans="1:29" ht="11.85" customHeight="1" x14ac:dyDescent="0.25">
      <c r="A38" s="9" t="s">
        <v>1249</v>
      </c>
      <c r="B38" s="10">
        <v>76</v>
      </c>
      <c r="C38" s="9" t="s">
        <v>310</v>
      </c>
      <c r="D38" s="9" t="s">
        <v>1120</v>
      </c>
      <c r="E38" s="11" t="s">
        <v>291</v>
      </c>
      <c r="F38" s="11">
        <v>8</v>
      </c>
      <c r="G38" s="11">
        <v>25</v>
      </c>
      <c r="H38" s="11"/>
      <c r="I38" s="12" t="s">
        <v>507</v>
      </c>
      <c r="J38" s="11" t="s">
        <v>260</v>
      </c>
      <c r="K38" s="12" t="s">
        <v>888</v>
      </c>
      <c r="L38" s="9" t="s">
        <v>234</v>
      </c>
      <c r="M38" s="11" t="s">
        <v>507</v>
      </c>
      <c r="N38" s="11" t="s">
        <v>260</v>
      </c>
      <c r="O38" s="100"/>
      <c r="P38" s="11">
        <v>25</v>
      </c>
      <c r="Q38" s="9" t="s">
        <v>297</v>
      </c>
      <c r="R38" s="18">
        <v>18.75</v>
      </c>
      <c r="S38" s="13" t="s">
        <v>1372</v>
      </c>
      <c r="T38" s="9" t="s">
        <v>1134</v>
      </c>
      <c r="U38" s="11" t="s">
        <v>300</v>
      </c>
      <c r="V38" s="11" t="s">
        <v>300</v>
      </c>
      <c r="W38" s="11" t="s">
        <v>1276</v>
      </c>
      <c r="X38" s="11" t="s">
        <v>1373</v>
      </c>
      <c r="Y38" s="19">
        <f t="shared" si="0"/>
        <v>400</v>
      </c>
      <c r="Z38" s="19">
        <f t="shared" si="1"/>
        <v>2000</v>
      </c>
    </row>
    <row r="39" spans="1:29" s="11" customFormat="1" ht="10.199999999999999" x14ac:dyDescent="0.2">
      <c r="A39" s="9" t="s">
        <v>1132</v>
      </c>
      <c r="B39" s="10">
        <v>70</v>
      </c>
      <c r="C39" s="9" t="s">
        <v>310</v>
      </c>
      <c r="D39" s="9" t="s">
        <v>1120</v>
      </c>
      <c r="E39" s="11" t="s">
        <v>291</v>
      </c>
      <c r="F39" s="11">
        <v>8</v>
      </c>
      <c r="G39" s="11">
        <v>17</v>
      </c>
      <c r="H39" s="11" t="s">
        <v>1270</v>
      </c>
      <c r="I39" s="16"/>
      <c r="J39" s="11" t="s">
        <v>260</v>
      </c>
      <c r="K39" s="12" t="s">
        <v>326</v>
      </c>
      <c r="L39" s="9" t="s">
        <v>234</v>
      </c>
      <c r="M39" s="11" t="s">
        <v>507</v>
      </c>
      <c r="N39" s="19" t="s">
        <v>260</v>
      </c>
      <c r="O39" s="101" t="s">
        <v>1357</v>
      </c>
      <c r="P39" s="11">
        <v>17</v>
      </c>
      <c r="Q39" s="9" t="s">
        <v>297</v>
      </c>
      <c r="R39" s="18">
        <v>18.5</v>
      </c>
      <c r="S39" s="13" t="s">
        <v>1372</v>
      </c>
      <c r="T39" s="9" t="s">
        <v>1136</v>
      </c>
      <c r="U39" s="11" t="s">
        <v>300</v>
      </c>
      <c r="V39" s="11" t="s">
        <v>300</v>
      </c>
      <c r="W39" s="11" t="s">
        <v>1276</v>
      </c>
      <c r="X39" s="11" t="s">
        <v>1373</v>
      </c>
      <c r="Y39" s="19">
        <f t="shared" si="0"/>
        <v>272</v>
      </c>
      <c r="Z39" s="19">
        <f t="shared" si="1"/>
        <v>1360</v>
      </c>
      <c r="AC39" s="14"/>
    </row>
    <row r="40" spans="1:29" s="11" customFormat="1" ht="11.85" customHeight="1" x14ac:dyDescent="0.2">
      <c r="A40" s="9" t="s">
        <v>1149</v>
      </c>
      <c r="B40" s="10">
        <v>82</v>
      </c>
      <c r="C40" s="9" t="s">
        <v>310</v>
      </c>
      <c r="D40" s="9" t="s">
        <v>1120</v>
      </c>
      <c r="E40" s="11" t="s">
        <v>291</v>
      </c>
      <c r="F40" s="11">
        <v>8</v>
      </c>
      <c r="G40" s="11">
        <v>25</v>
      </c>
      <c r="I40" s="12" t="s">
        <v>1317</v>
      </c>
      <c r="J40" s="11" t="s">
        <v>260</v>
      </c>
      <c r="K40" s="12" t="s">
        <v>537</v>
      </c>
      <c r="L40" s="9" t="s">
        <v>234</v>
      </c>
      <c r="M40" s="11" t="s">
        <v>537</v>
      </c>
      <c r="N40" s="11" t="s">
        <v>260</v>
      </c>
      <c r="O40" s="101" t="s">
        <v>1324</v>
      </c>
      <c r="P40" s="11">
        <v>25</v>
      </c>
      <c r="Q40" s="9" t="s">
        <v>310</v>
      </c>
      <c r="R40" s="10">
        <v>106</v>
      </c>
      <c r="S40" s="13" t="s">
        <v>1372</v>
      </c>
      <c r="T40" s="9" t="s">
        <v>1150</v>
      </c>
      <c r="U40" s="11" t="s">
        <v>300</v>
      </c>
      <c r="V40" s="11" t="s">
        <v>300</v>
      </c>
      <c r="W40" s="11" t="s">
        <v>1276</v>
      </c>
      <c r="X40" s="11" t="s">
        <v>1373</v>
      </c>
      <c r="Y40" s="19">
        <f t="shared" si="0"/>
        <v>400</v>
      </c>
      <c r="Z40" s="19">
        <f t="shared" si="1"/>
        <v>2000</v>
      </c>
      <c r="AC40" s="14"/>
    </row>
    <row r="41" spans="1:29" s="11" customFormat="1" ht="11.85" customHeight="1" x14ac:dyDescent="0.2">
      <c r="A41" s="9" t="s">
        <v>1152</v>
      </c>
      <c r="B41" s="10">
        <v>82</v>
      </c>
      <c r="C41" s="9" t="s">
        <v>494</v>
      </c>
      <c r="D41" s="9" t="s">
        <v>1120</v>
      </c>
      <c r="E41" s="11" t="s">
        <v>291</v>
      </c>
      <c r="F41" s="11">
        <v>8</v>
      </c>
      <c r="G41" s="11">
        <v>25</v>
      </c>
      <c r="I41" s="12" t="s">
        <v>1318</v>
      </c>
      <c r="J41" s="11" t="s">
        <v>260</v>
      </c>
      <c r="K41" s="12" t="s">
        <v>537</v>
      </c>
      <c r="L41" s="9" t="s">
        <v>234</v>
      </c>
      <c r="M41" s="11" t="s">
        <v>537</v>
      </c>
      <c r="N41" s="11" t="s">
        <v>260</v>
      </c>
      <c r="O41" s="101" t="s">
        <v>1323</v>
      </c>
      <c r="P41" s="11">
        <v>25</v>
      </c>
      <c r="Q41" s="9" t="s">
        <v>310</v>
      </c>
      <c r="R41" s="10">
        <v>106</v>
      </c>
      <c r="S41" s="13" t="s">
        <v>1372</v>
      </c>
      <c r="T41" s="9" t="s">
        <v>1154</v>
      </c>
      <c r="U41" s="11" t="s">
        <v>300</v>
      </c>
      <c r="V41" s="11" t="s">
        <v>300</v>
      </c>
      <c r="W41" s="11" t="s">
        <v>1276</v>
      </c>
      <c r="X41" s="11" t="s">
        <v>1373</v>
      </c>
      <c r="Y41" s="19">
        <f t="shared" si="0"/>
        <v>400</v>
      </c>
      <c r="Z41" s="19">
        <f t="shared" si="1"/>
        <v>2000</v>
      </c>
      <c r="AC41" s="14"/>
    </row>
    <row r="42" spans="1:29" s="11" customFormat="1" ht="11.85" customHeight="1" x14ac:dyDescent="0.2">
      <c r="A42" s="9" t="s">
        <v>1151</v>
      </c>
      <c r="B42" s="10">
        <v>87</v>
      </c>
      <c r="C42" s="9" t="s">
        <v>297</v>
      </c>
      <c r="D42" s="9" t="s">
        <v>1120</v>
      </c>
      <c r="E42" s="11" t="s">
        <v>291</v>
      </c>
      <c r="F42" s="11">
        <v>8</v>
      </c>
      <c r="G42" s="11">
        <v>25</v>
      </c>
      <c r="I42" s="12" t="s">
        <v>1313</v>
      </c>
      <c r="J42" s="11" t="s">
        <v>260</v>
      </c>
      <c r="K42" s="12" t="s">
        <v>537</v>
      </c>
      <c r="L42" s="9" t="s">
        <v>234</v>
      </c>
      <c r="M42" s="11" t="s">
        <v>537</v>
      </c>
      <c r="N42" s="11" t="s">
        <v>260</v>
      </c>
      <c r="O42" s="101" t="s">
        <v>1323</v>
      </c>
      <c r="P42" s="11">
        <v>25</v>
      </c>
      <c r="Q42" s="9" t="s">
        <v>310</v>
      </c>
      <c r="R42" s="10">
        <v>106</v>
      </c>
      <c r="S42" s="13" t="s">
        <v>1372</v>
      </c>
      <c r="T42" s="9" t="s">
        <v>1154</v>
      </c>
      <c r="U42" s="11" t="s">
        <v>300</v>
      </c>
      <c r="V42" s="11" t="s">
        <v>300</v>
      </c>
      <c r="W42" s="11" t="s">
        <v>1276</v>
      </c>
      <c r="X42" s="11" t="s">
        <v>1373</v>
      </c>
      <c r="Y42" s="19">
        <f t="shared" si="0"/>
        <v>400</v>
      </c>
      <c r="Z42" s="19">
        <f t="shared" si="1"/>
        <v>2000</v>
      </c>
      <c r="AC42" s="14"/>
    </row>
    <row r="43" spans="1:29" s="11" customFormat="1" ht="11.85" customHeight="1" x14ac:dyDescent="0.2">
      <c r="A43" s="9" t="s">
        <v>1147</v>
      </c>
      <c r="B43" s="10">
        <v>88</v>
      </c>
      <c r="C43" s="9" t="s">
        <v>297</v>
      </c>
      <c r="D43" s="9" t="s">
        <v>1120</v>
      </c>
      <c r="E43" s="11" t="s">
        <v>291</v>
      </c>
      <c r="F43" s="11">
        <v>8</v>
      </c>
      <c r="G43" s="11">
        <v>25</v>
      </c>
      <c r="I43" s="12" t="s">
        <v>1314</v>
      </c>
      <c r="J43" s="11" t="s">
        <v>260</v>
      </c>
      <c r="K43" s="12" t="s">
        <v>537</v>
      </c>
      <c r="L43" s="9" t="s">
        <v>234</v>
      </c>
      <c r="M43" s="11" t="s">
        <v>537</v>
      </c>
      <c r="N43" s="11" t="s">
        <v>260</v>
      </c>
      <c r="O43" s="101" t="s">
        <v>1321</v>
      </c>
      <c r="P43" s="11">
        <v>25</v>
      </c>
      <c r="Q43" s="9" t="s">
        <v>310</v>
      </c>
      <c r="R43" s="10">
        <v>105</v>
      </c>
      <c r="S43" s="13" t="s">
        <v>1372</v>
      </c>
      <c r="T43" s="9" t="s">
        <v>1153</v>
      </c>
      <c r="U43" s="11" t="s">
        <v>300</v>
      </c>
      <c r="V43" s="11" t="s">
        <v>300</v>
      </c>
      <c r="W43" s="11" t="s">
        <v>1276</v>
      </c>
      <c r="X43" s="11" t="s">
        <v>1373</v>
      </c>
      <c r="Y43" s="19">
        <f t="shared" si="0"/>
        <v>400</v>
      </c>
      <c r="Z43" s="19">
        <f t="shared" si="1"/>
        <v>2000</v>
      </c>
      <c r="AC43" s="14"/>
    </row>
    <row r="44" spans="1:29" s="11" customFormat="1" ht="11.85" customHeight="1" x14ac:dyDescent="0.2">
      <c r="A44" s="9" t="s">
        <v>1194</v>
      </c>
      <c r="B44" s="10">
        <v>80.75</v>
      </c>
      <c r="C44" s="9" t="s">
        <v>310</v>
      </c>
      <c r="D44" s="9" t="s">
        <v>1120</v>
      </c>
      <c r="E44" s="11" t="s">
        <v>291</v>
      </c>
      <c r="F44" s="11">
        <v>8</v>
      </c>
      <c r="G44" s="11">
        <v>25</v>
      </c>
      <c r="I44" s="12" t="s">
        <v>537</v>
      </c>
      <c r="J44" s="11" t="s">
        <v>260</v>
      </c>
      <c r="K44" s="12" t="s">
        <v>740</v>
      </c>
      <c r="L44" s="9" t="s">
        <v>234</v>
      </c>
      <c r="M44" s="11" t="s">
        <v>537</v>
      </c>
      <c r="N44" s="11" t="s">
        <v>260</v>
      </c>
      <c r="O44" s="101" t="s">
        <v>1321</v>
      </c>
      <c r="P44" s="11">
        <v>25</v>
      </c>
      <c r="Q44" s="9" t="s">
        <v>310</v>
      </c>
      <c r="R44" s="10">
        <v>105</v>
      </c>
      <c r="S44" s="13" t="s">
        <v>1372</v>
      </c>
      <c r="T44" s="9" t="s">
        <v>1153</v>
      </c>
      <c r="U44" s="11" t="s">
        <v>300</v>
      </c>
      <c r="V44" s="11" t="s">
        <v>300</v>
      </c>
      <c r="W44" s="11" t="s">
        <v>1276</v>
      </c>
      <c r="X44" s="11" t="s">
        <v>1373</v>
      </c>
      <c r="Y44" s="19">
        <f t="shared" si="0"/>
        <v>400</v>
      </c>
      <c r="Z44" s="19">
        <f t="shared" si="1"/>
        <v>2000</v>
      </c>
      <c r="AC44" s="14"/>
    </row>
    <row r="45" spans="1:29" s="11" customFormat="1" ht="11.85" customHeight="1" x14ac:dyDescent="0.2">
      <c r="A45" s="9" t="s">
        <v>1340</v>
      </c>
      <c r="B45" s="10">
        <v>0</v>
      </c>
      <c r="C45" s="9" t="s">
        <v>216</v>
      </c>
      <c r="D45" s="9" t="s">
        <v>1120</v>
      </c>
      <c r="E45" s="11" t="s">
        <v>291</v>
      </c>
      <c r="F45" s="11">
        <v>8</v>
      </c>
      <c r="G45" s="11">
        <v>25</v>
      </c>
      <c r="I45" s="12" t="s">
        <v>537</v>
      </c>
      <c r="J45" s="11" t="s">
        <v>260</v>
      </c>
      <c r="K45" s="12" t="s">
        <v>568</v>
      </c>
      <c r="L45" s="9" t="s">
        <v>234</v>
      </c>
      <c r="M45" s="11" t="s">
        <v>537</v>
      </c>
      <c r="N45" s="11" t="s">
        <v>260</v>
      </c>
      <c r="O45" s="101" t="s">
        <v>1309</v>
      </c>
      <c r="P45" s="11">
        <v>25</v>
      </c>
      <c r="Q45" s="9" t="s">
        <v>297</v>
      </c>
      <c r="R45" s="10">
        <v>56.5</v>
      </c>
      <c r="S45" s="13" t="s">
        <v>1372</v>
      </c>
      <c r="T45" s="9" t="s">
        <v>1148</v>
      </c>
      <c r="U45" s="11" t="s">
        <v>300</v>
      </c>
      <c r="V45" s="11" t="s">
        <v>300</v>
      </c>
      <c r="W45" s="11" t="s">
        <v>1276</v>
      </c>
      <c r="X45" s="11" t="s">
        <v>1373</v>
      </c>
      <c r="Y45" s="19">
        <f t="shared" si="0"/>
        <v>400</v>
      </c>
      <c r="Z45" s="19">
        <f t="shared" si="1"/>
        <v>2000</v>
      </c>
      <c r="AC45" s="14"/>
    </row>
    <row r="46" spans="1:29" s="11" customFormat="1" ht="11.85" customHeight="1" x14ac:dyDescent="0.2">
      <c r="A46" s="9" t="s">
        <v>1091</v>
      </c>
      <c r="B46" s="10">
        <v>14.48</v>
      </c>
      <c r="C46" s="9" t="s">
        <v>297</v>
      </c>
      <c r="D46" s="9" t="s">
        <v>1120</v>
      </c>
      <c r="E46" s="11" t="s">
        <v>291</v>
      </c>
      <c r="F46" s="11">
        <v>8</v>
      </c>
      <c r="G46" s="11">
        <v>25</v>
      </c>
      <c r="I46" s="12" t="s">
        <v>568</v>
      </c>
      <c r="J46" s="11" t="s">
        <v>260</v>
      </c>
      <c r="K46" s="12" t="s">
        <v>1092</v>
      </c>
      <c r="L46" s="9" t="s">
        <v>234</v>
      </c>
      <c r="M46" s="11" t="s">
        <v>568</v>
      </c>
      <c r="N46" s="11" t="s">
        <v>260</v>
      </c>
      <c r="O46" s="100"/>
      <c r="P46" s="11">
        <v>25</v>
      </c>
      <c r="Q46" s="9" t="s">
        <v>297</v>
      </c>
      <c r="R46" s="10">
        <v>22.5</v>
      </c>
      <c r="S46" s="13" t="s">
        <v>1372</v>
      </c>
      <c r="T46" s="9" t="s">
        <v>998</v>
      </c>
      <c r="U46" s="11" t="s">
        <v>300</v>
      </c>
      <c r="V46" s="11" t="s">
        <v>300</v>
      </c>
      <c r="W46" s="11" t="s">
        <v>1276</v>
      </c>
      <c r="X46" s="11" t="s">
        <v>1373</v>
      </c>
      <c r="Y46" s="19">
        <f t="shared" si="0"/>
        <v>400</v>
      </c>
      <c r="Z46" s="19">
        <f t="shared" si="1"/>
        <v>2000</v>
      </c>
      <c r="AC46" s="14"/>
    </row>
    <row r="47" spans="1:29" s="11" customFormat="1" ht="11.85" customHeight="1" x14ac:dyDescent="0.2">
      <c r="A47" s="9" t="s">
        <v>1091</v>
      </c>
      <c r="B47" s="10">
        <v>14.48</v>
      </c>
      <c r="C47" s="9" t="s">
        <v>297</v>
      </c>
      <c r="D47" s="9" t="s">
        <v>1120</v>
      </c>
      <c r="E47" s="11" t="s">
        <v>291</v>
      </c>
      <c r="F47" s="11">
        <v>8</v>
      </c>
      <c r="G47" s="11">
        <v>25</v>
      </c>
      <c r="I47" s="12" t="s">
        <v>568</v>
      </c>
      <c r="J47" s="11" t="s">
        <v>260</v>
      </c>
      <c r="K47" s="12" t="s">
        <v>1092</v>
      </c>
      <c r="L47" s="9" t="s">
        <v>234</v>
      </c>
      <c r="M47" s="11" t="s">
        <v>568</v>
      </c>
      <c r="N47" s="11" t="s">
        <v>260</v>
      </c>
      <c r="O47" s="100"/>
      <c r="P47" s="11">
        <v>25</v>
      </c>
      <c r="Q47" s="9" t="s">
        <v>297</v>
      </c>
      <c r="R47" s="10">
        <v>22.5</v>
      </c>
      <c r="S47" s="13" t="s">
        <v>1372</v>
      </c>
      <c r="T47" s="9" t="s">
        <v>998</v>
      </c>
      <c r="U47" s="11" t="s">
        <v>300</v>
      </c>
      <c r="V47" s="11" t="s">
        <v>300</v>
      </c>
      <c r="W47" s="11" t="s">
        <v>1276</v>
      </c>
      <c r="X47" s="11" t="s">
        <v>1373</v>
      </c>
      <c r="Y47" s="19">
        <f t="shared" si="0"/>
        <v>400</v>
      </c>
      <c r="Z47" s="19">
        <f t="shared" si="1"/>
        <v>2000</v>
      </c>
      <c r="AC47" s="14"/>
    </row>
    <row r="48" spans="1:29" s="11" customFormat="1" ht="11.85" customHeight="1" x14ac:dyDescent="0.2">
      <c r="A48" s="9" t="s">
        <v>1198</v>
      </c>
      <c r="B48" s="10">
        <v>71.5</v>
      </c>
      <c r="C48" s="9" t="s">
        <v>297</v>
      </c>
      <c r="D48" s="9" t="s">
        <v>1120</v>
      </c>
      <c r="E48" s="11" t="s">
        <v>291</v>
      </c>
      <c r="F48" s="11">
        <v>8</v>
      </c>
      <c r="G48" s="11">
        <v>25</v>
      </c>
      <c r="J48" s="11" t="s">
        <v>260</v>
      </c>
      <c r="K48" s="12" t="s">
        <v>740</v>
      </c>
      <c r="L48" s="9" t="s">
        <v>234</v>
      </c>
      <c r="M48" s="11" t="s">
        <v>568</v>
      </c>
      <c r="N48" s="11" t="s">
        <v>260</v>
      </c>
      <c r="O48" s="101" t="s">
        <v>1285</v>
      </c>
      <c r="P48" s="11">
        <v>25</v>
      </c>
      <c r="Q48" s="9" t="s">
        <v>297</v>
      </c>
      <c r="R48" s="10">
        <v>22.25</v>
      </c>
      <c r="S48" s="13" t="s">
        <v>1372</v>
      </c>
      <c r="T48" s="9" t="s">
        <v>1084</v>
      </c>
      <c r="U48" s="11" t="s">
        <v>300</v>
      </c>
      <c r="V48" s="11" t="s">
        <v>300</v>
      </c>
      <c r="W48" s="11" t="s">
        <v>1276</v>
      </c>
      <c r="X48" s="11" t="s">
        <v>1373</v>
      </c>
      <c r="Y48" s="19">
        <f t="shared" si="0"/>
        <v>400</v>
      </c>
      <c r="Z48" s="19">
        <f t="shared" si="1"/>
        <v>2000</v>
      </c>
      <c r="AC48" s="14"/>
    </row>
    <row r="49" spans="1:29" s="11" customFormat="1" ht="11.85" customHeight="1" x14ac:dyDescent="0.2">
      <c r="A49" s="9" t="s">
        <v>1132</v>
      </c>
      <c r="B49" s="10">
        <v>70</v>
      </c>
      <c r="C49" s="9" t="s">
        <v>310</v>
      </c>
      <c r="D49" s="9" t="s">
        <v>1120</v>
      </c>
      <c r="E49" s="11" t="s">
        <v>291</v>
      </c>
      <c r="F49" s="11">
        <v>8</v>
      </c>
      <c r="G49" s="11">
        <v>8</v>
      </c>
      <c r="H49" s="11" t="s">
        <v>1270</v>
      </c>
      <c r="I49" s="16"/>
      <c r="J49" s="19" t="s">
        <v>260</v>
      </c>
      <c r="K49" s="12" t="s">
        <v>326</v>
      </c>
      <c r="L49" s="9" t="s">
        <v>234</v>
      </c>
      <c r="M49" s="11" t="s">
        <v>574</v>
      </c>
      <c r="N49" s="11" t="s">
        <v>260</v>
      </c>
      <c r="O49" s="101" t="s">
        <v>1357</v>
      </c>
      <c r="P49" s="77">
        <v>8</v>
      </c>
      <c r="Q49" s="9" t="s">
        <v>297</v>
      </c>
      <c r="R49" s="10">
        <v>26.65</v>
      </c>
      <c r="S49" s="13" t="s">
        <v>1372</v>
      </c>
      <c r="T49" s="9" t="s">
        <v>1088</v>
      </c>
      <c r="U49" s="11" t="s">
        <v>300</v>
      </c>
      <c r="V49" s="11" t="s">
        <v>300</v>
      </c>
      <c r="W49" s="11" t="s">
        <v>1276</v>
      </c>
      <c r="X49" s="11" t="s">
        <v>1373</v>
      </c>
      <c r="Y49" s="19">
        <f t="shared" si="0"/>
        <v>128</v>
      </c>
      <c r="Z49" s="19">
        <f t="shared" si="1"/>
        <v>640</v>
      </c>
      <c r="AC49" s="14"/>
    </row>
    <row r="50" spans="1:29" s="11" customFormat="1" ht="11.85" customHeight="1" x14ac:dyDescent="0.2">
      <c r="A50" s="9" t="s">
        <v>1156</v>
      </c>
      <c r="B50" s="10">
        <v>101</v>
      </c>
      <c r="C50" s="9" t="s">
        <v>310</v>
      </c>
      <c r="D50" s="9" t="s">
        <v>1120</v>
      </c>
      <c r="E50" s="11" t="s">
        <v>291</v>
      </c>
      <c r="F50" s="11">
        <v>8</v>
      </c>
      <c r="G50" s="11">
        <v>25</v>
      </c>
      <c r="J50" s="11" t="s">
        <v>260</v>
      </c>
      <c r="K50" s="12" t="s">
        <v>578</v>
      </c>
      <c r="L50" s="9" t="s">
        <v>234</v>
      </c>
      <c r="M50" s="11" t="s">
        <v>578</v>
      </c>
      <c r="N50" s="11" t="s">
        <v>260</v>
      </c>
      <c r="O50" s="100"/>
      <c r="P50" s="11">
        <v>25</v>
      </c>
      <c r="Q50" s="9" t="s">
        <v>310</v>
      </c>
      <c r="R50" s="10">
        <v>106.5</v>
      </c>
      <c r="S50" s="13" t="s">
        <v>1372</v>
      </c>
      <c r="T50" s="9" t="s">
        <v>1158</v>
      </c>
      <c r="U50" s="11" t="s">
        <v>300</v>
      </c>
      <c r="V50" s="11" t="s">
        <v>300</v>
      </c>
      <c r="W50" s="11" t="s">
        <v>1276</v>
      </c>
      <c r="X50" s="11" t="s">
        <v>1373</v>
      </c>
      <c r="Y50" s="19">
        <f t="shared" si="0"/>
        <v>400</v>
      </c>
      <c r="Z50" s="19">
        <f t="shared" si="1"/>
        <v>2000</v>
      </c>
      <c r="AC50" s="14"/>
    </row>
    <row r="51" spans="1:29" s="11" customFormat="1" ht="11.85" customHeight="1" x14ac:dyDescent="0.2">
      <c r="A51" s="9" t="s">
        <v>1199</v>
      </c>
      <c r="B51" s="10">
        <v>71.5</v>
      </c>
      <c r="C51" s="9" t="s">
        <v>297</v>
      </c>
      <c r="D51" s="9" t="s">
        <v>1120</v>
      </c>
      <c r="E51" s="11" t="s">
        <v>291</v>
      </c>
      <c r="F51" s="11">
        <v>8</v>
      </c>
      <c r="G51" s="11">
        <v>25</v>
      </c>
      <c r="J51" s="11" t="s">
        <v>260</v>
      </c>
      <c r="K51" s="12" t="s">
        <v>740</v>
      </c>
      <c r="L51" s="9" t="s">
        <v>234</v>
      </c>
      <c r="M51" s="11" t="s">
        <v>578</v>
      </c>
      <c r="N51" s="11" t="s">
        <v>260</v>
      </c>
      <c r="O51" s="101" t="s">
        <v>740</v>
      </c>
      <c r="P51" s="11">
        <v>25</v>
      </c>
      <c r="Q51" s="9" t="s">
        <v>310</v>
      </c>
      <c r="R51" s="10">
        <v>106.5</v>
      </c>
      <c r="S51" s="13" t="s">
        <v>1372</v>
      </c>
      <c r="T51" s="9" t="s">
        <v>1158</v>
      </c>
      <c r="U51" s="11" t="s">
        <v>300</v>
      </c>
      <c r="V51" s="11" t="s">
        <v>300</v>
      </c>
      <c r="W51" s="11" t="s">
        <v>1276</v>
      </c>
      <c r="X51" s="11" t="s">
        <v>1373</v>
      </c>
      <c r="Y51" s="19">
        <f t="shared" si="0"/>
        <v>400</v>
      </c>
      <c r="Z51" s="19">
        <f t="shared" si="1"/>
        <v>2000</v>
      </c>
      <c r="AC51" s="14"/>
    </row>
    <row r="52" spans="1:29" s="11" customFormat="1" ht="11.85" customHeight="1" x14ac:dyDescent="0.2">
      <c r="A52" s="9" t="s">
        <v>1209</v>
      </c>
      <c r="B52" s="10">
        <v>90.25</v>
      </c>
      <c r="C52" s="9" t="s">
        <v>297</v>
      </c>
      <c r="D52" s="9" t="s">
        <v>1120</v>
      </c>
      <c r="E52" s="11" t="s">
        <v>291</v>
      </c>
      <c r="F52" s="11">
        <v>8</v>
      </c>
      <c r="G52" s="11">
        <v>25</v>
      </c>
      <c r="I52" s="12" t="s">
        <v>1299</v>
      </c>
      <c r="J52" s="11" t="s">
        <v>260</v>
      </c>
      <c r="K52" s="12" t="s">
        <v>780</v>
      </c>
      <c r="L52" s="9" t="s">
        <v>234</v>
      </c>
      <c r="M52" s="11" t="s">
        <v>578</v>
      </c>
      <c r="N52" s="11" t="s">
        <v>260</v>
      </c>
      <c r="O52" s="100"/>
      <c r="P52" s="11">
        <v>25</v>
      </c>
      <c r="Q52" s="9" t="s">
        <v>310</v>
      </c>
      <c r="R52" s="10">
        <v>98.75</v>
      </c>
      <c r="S52" s="13" t="s">
        <v>1372</v>
      </c>
      <c r="T52" s="9" t="s">
        <v>1157</v>
      </c>
      <c r="U52" s="11" t="s">
        <v>300</v>
      </c>
      <c r="V52" s="11" t="s">
        <v>300</v>
      </c>
      <c r="W52" s="11" t="s">
        <v>1276</v>
      </c>
      <c r="X52" s="11" t="s">
        <v>1373</v>
      </c>
      <c r="Y52" s="19">
        <f t="shared" si="0"/>
        <v>400</v>
      </c>
      <c r="Z52" s="19">
        <f t="shared" si="1"/>
        <v>2000</v>
      </c>
      <c r="AC52" s="14"/>
    </row>
    <row r="53" spans="1:29" s="11" customFormat="1" ht="11.85" customHeight="1" x14ac:dyDescent="0.2">
      <c r="A53" s="9" t="s">
        <v>1162</v>
      </c>
      <c r="B53" s="10">
        <v>79.45</v>
      </c>
      <c r="C53" s="9" t="s">
        <v>310</v>
      </c>
      <c r="D53" s="9" t="s">
        <v>1120</v>
      </c>
      <c r="E53" s="11" t="s">
        <v>291</v>
      </c>
      <c r="F53" s="11">
        <v>8</v>
      </c>
      <c r="G53" s="11">
        <v>25</v>
      </c>
      <c r="I53" s="12" t="s">
        <v>614</v>
      </c>
      <c r="J53" s="11" t="s">
        <v>260</v>
      </c>
      <c r="K53" s="12" t="s">
        <v>642</v>
      </c>
      <c r="L53" s="9" t="s">
        <v>234</v>
      </c>
      <c r="M53" s="11" t="s">
        <v>614</v>
      </c>
      <c r="N53" s="11" t="s">
        <v>260</v>
      </c>
      <c r="O53" s="100"/>
      <c r="P53" s="11">
        <v>25</v>
      </c>
      <c r="Q53" s="9" t="s">
        <v>310</v>
      </c>
      <c r="R53" s="10">
        <v>80.25</v>
      </c>
      <c r="S53" s="13" t="s">
        <v>1372</v>
      </c>
      <c r="T53" s="9" t="s">
        <v>1161</v>
      </c>
      <c r="U53" s="11" t="s">
        <v>300</v>
      </c>
      <c r="V53" s="11" t="s">
        <v>300</v>
      </c>
      <c r="W53" s="11" t="s">
        <v>1276</v>
      </c>
      <c r="X53" s="11" t="s">
        <v>1373</v>
      </c>
      <c r="Y53" s="19">
        <f t="shared" si="0"/>
        <v>400</v>
      </c>
      <c r="Z53" s="19">
        <f t="shared" si="1"/>
        <v>2000</v>
      </c>
      <c r="AC53" s="14"/>
    </row>
    <row r="54" spans="1:29" s="11" customFormat="1" ht="11.85" customHeight="1" x14ac:dyDescent="0.2">
      <c r="A54" s="9" t="s">
        <v>1166</v>
      </c>
      <c r="B54" s="10">
        <v>98</v>
      </c>
      <c r="C54" s="9" t="s">
        <v>310</v>
      </c>
      <c r="D54" s="9" t="s">
        <v>1120</v>
      </c>
      <c r="E54" s="11" t="s">
        <v>291</v>
      </c>
      <c r="F54" s="11">
        <v>8</v>
      </c>
      <c r="G54" s="11">
        <v>25</v>
      </c>
      <c r="J54" s="11" t="s">
        <v>260</v>
      </c>
      <c r="K54" s="12" t="s">
        <v>642</v>
      </c>
      <c r="L54" s="9" t="s">
        <v>234</v>
      </c>
      <c r="M54" s="11" t="s">
        <v>642</v>
      </c>
      <c r="N54" s="11" t="s">
        <v>260</v>
      </c>
      <c r="P54" s="11">
        <v>25</v>
      </c>
      <c r="Q54" s="9" t="s">
        <v>216</v>
      </c>
      <c r="R54" s="18">
        <v>194</v>
      </c>
      <c r="S54" s="13" t="s">
        <v>1372</v>
      </c>
      <c r="T54" s="9" t="s">
        <v>1334</v>
      </c>
      <c r="U54" s="11" t="s">
        <v>300</v>
      </c>
      <c r="V54" s="11" t="s">
        <v>300</v>
      </c>
      <c r="W54" s="11" t="s">
        <v>1276</v>
      </c>
      <c r="X54" s="11" t="s">
        <v>1373</v>
      </c>
      <c r="Y54" s="19">
        <f t="shared" si="0"/>
        <v>400</v>
      </c>
      <c r="Z54" s="19">
        <f t="shared" si="1"/>
        <v>2000</v>
      </c>
      <c r="AC54" s="14"/>
    </row>
    <row r="55" spans="1:29" s="11" customFormat="1" ht="11.85" customHeight="1" x14ac:dyDescent="0.2">
      <c r="A55" s="9" t="s">
        <v>1164</v>
      </c>
      <c r="B55" s="10">
        <v>99</v>
      </c>
      <c r="C55" s="9" t="s">
        <v>310</v>
      </c>
      <c r="D55" s="9" t="s">
        <v>1120</v>
      </c>
      <c r="E55" s="11" t="s">
        <v>291</v>
      </c>
      <c r="F55" s="11">
        <v>8</v>
      </c>
      <c r="G55" s="11">
        <v>25</v>
      </c>
      <c r="J55" s="11" t="s">
        <v>260</v>
      </c>
      <c r="K55" s="12" t="s">
        <v>642</v>
      </c>
      <c r="L55" s="9" t="s">
        <v>234</v>
      </c>
      <c r="M55" s="11" t="s">
        <v>642</v>
      </c>
      <c r="N55" s="11" t="s">
        <v>260</v>
      </c>
      <c r="P55" s="11">
        <v>25</v>
      </c>
      <c r="Q55" s="9" t="s">
        <v>216</v>
      </c>
      <c r="R55" s="18">
        <v>194</v>
      </c>
      <c r="S55" s="13" t="s">
        <v>1372</v>
      </c>
      <c r="T55" s="9" t="s">
        <v>1335</v>
      </c>
      <c r="U55" s="11" t="s">
        <v>300</v>
      </c>
      <c r="V55" s="11" t="s">
        <v>300</v>
      </c>
      <c r="W55" s="11" t="s">
        <v>1276</v>
      </c>
      <c r="X55" s="11" t="s">
        <v>1373</v>
      </c>
      <c r="Y55" s="19">
        <f t="shared" si="0"/>
        <v>400</v>
      </c>
      <c r="Z55" s="19">
        <f t="shared" si="1"/>
        <v>2000</v>
      </c>
      <c r="AC55" s="14"/>
    </row>
    <row r="56" spans="1:29" s="11" customFormat="1" ht="11.85" customHeight="1" x14ac:dyDescent="0.2">
      <c r="A56" s="9" t="s">
        <v>1168</v>
      </c>
      <c r="B56" s="10">
        <v>102</v>
      </c>
      <c r="C56" s="9" t="s">
        <v>310</v>
      </c>
      <c r="D56" s="9" t="s">
        <v>1120</v>
      </c>
      <c r="E56" s="11" t="s">
        <v>291</v>
      </c>
      <c r="F56" s="11">
        <v>8</v>
      </c>
      <c r="G56" s="11">
        <v>25</v>
      </c>
      <c r="J56" s="11" t="s">
        <v>260</v>
      </c>
      <c r="K56" s="12" t="s">
        <v>642</v>
      </c>
      <c r="L56" s="9" t="s">
        <v>234</v>
      </c>
      <c r="M56" s="11" t="s">
        <v>642</v>
      </c>
      <c r="N56" s="11" t="s">
        <v>260</v>
      </c>
      <c r="P56" s="11">
        <v>25</v>
      </c>
      <c r="Q56" s="9" t="s">
        <v>216</v>
      </c>
      <c r="R56" s="18">
        <v>190</v>
      </c>
      <c r="S56" s="13" t="s">
        <v>1372</v>
      </c>
      <c r="T56" s="9" t="s">
        <v>1333</v>
      </c>
      <c r="U56" s="11" t="s">
        <v>300</v>
      </c>
      <c r="V56" s="11" t="s">
        <v>300</v>
      </c>
      <c r="W56" s="11" t="s">
        <v>1276</v>
      </c>
      <c r="X56" s="11" t="s">
        <v>1373</v>
      </c>
      <c r="Y56" s="19">
        <f t="shared" si="0"/>
        <v>400</v>
      </c>
      <c r="Z56" s="19">
        <f t="shared" si="1"/>
        <v>2000</v>
      </c>
      <c r="AC56" s="14"/>
    </row>
    <row r="57" spans="1:29" s="11" customFormat="1" ht="11.85" customHeight="1" x14ac:dyDescent="0.2">
      <c r="A57" s="9" t="s">
        <v>1170</v>
      </c>
      <c r="B57" s="10">
        <v>102</v>
      </c>
      <c r="C57" s="9" t="s">
        <v>310</v>
      </c>
      <c r="D57" s="9" t="s">
        <v>1120</v>
      </c>
      <c r="E57" s="11" t="s">
        <v>291</v>
      </c>
      <c r="F57" s="11">
        <v>8</v>
      </c>
      <c r="G57" s="11">
        <v>25</v>
      </c>
      <c r="J57" s="11" t="s">
        <v>260</v>
      </c>
      <c r="K57" s="12" t="s">
        <v>642</v>
      </c>
      <c r="L57" s="9" t="s">
        <v>234</v>
      </c>
      <c r="M57" s="11" t="s">
        <v>642</v>
      </c>
      <c r="N57" s="11" t="s">
        <v>260</v>
      </c>
      <c r="P57" s="11">
        <v>25</v>
      </c>
      <c r="Q57" s="9" t="s">
        <v>216</v>
      </c>
      <c r="R57" s="18">
        <v>185</v>
      </c>
      <c r="S57" s="13" t="s">
        <v>1372</v>
      </c>
      <c r="T57" s="9" t="s">
        <v>1332</v>
      </c>
      <c r="U57" s="11" t="s">
        <v>300</v>
      </c>
      <c r="V57" s="11" t="s">
        <v>300</v>
      </c>
      <c r="W57" s="11" t="s">
        <v>1276</v>
      </c>
      <c r="X57" s="11" t="s">
        <v>1373</v>
      </c>
      <c r="Y57" s="19">
        <f t="shared" si="0"/>
        <v>400</v>
      </c>
      <c r="Z57" s="19">
        <f t="shared" si="1"/>
        <v>2000</v>
      </c>
      <c r="AC57" s="14"/>
    </row>
    <row r="58" spans="1:29" s="11" customFormat="1" ht="11.85" customHeight="1" x14ac:dyDescent="0.2">
      <c r="A58" s="9" t="s">
        <v>1341</v>
      </c>
      <c r="B58" s="10">
        <v>0</v>
      </c>
      <c r="C58" s="9" t="s">
        <v>216</v>
      </c>
      <c r="D58" s="9" t="s">
        <v>1120</v>
      </c>
      <c r="E58" s="11" t="s">
        <v>291</v>
      </c>
      <c r="F58" s="11">
        <v>8</v>
      </c>
      <c r="G58" s="11">
        <v>25</v>
      </c>
      <c r="J58" s="11" t="s">
        <v>260</v>
      </c>
      <c r="K58" s="12" t="s">
        <v>642</v>
      </c>
      <c r="L58" s="9" t="s">
        <v>234</v>
      </c>
      <c r="M58" s="11" t="s">
        <v>642</v>
      </c>
      <c r="N58" s="11" t="s">
        <v>260</v>
      </c>
      <c r="O58" s="100"/>
      <c r="P58" s="11">
        <v>25</v>
      </c>
      <c r="Q58" s="9" t="s">
        <v>310</v>
      </c>
      <c r="R58" s="18">
        <v>106.6</v>
      </c>
      <c r="S58" s="13" t="s">
        <v>1372</v>
      </c>
      <c r="T58" s="9" t="s">
        <v>1171</v>
      </c>
      <c r="U58" s="11" t="s">
        <v>300</v>
      </c>
      <c r="V58" s="11" t="s">
        <v>300</v>
      </c>
      <c r="W58" s="11" t="s">
        <v>1276</v>
      </c>
      <c r="X58" s="11" t="s">
        <v>1373</v>
      </c>
      <c r="Y58" s="19">
        <f t="shared" si="0"/>
        <v>400</v>
      </c>
      <c r="Z58" s="19">
        <f t="shared" si="1"/>
        <v>2000</v>
      </c>
    </row>
    <row r="59" spans="1:29" s="11" customFormat="1" ht="10.199999999999999" x14ac:dyDescent="0.2">
      <c r="A59" s="9" t="s">
        <v>1089</v>
      </c>
      <c r="B59" s="10">
        <v>28</v>
      </c>
      <c r="C59" s="9" t="s">
        <v>293</v>
      </c>
      <c r="D59" s="9" t="s">
        <v>1120</v>
      </c>
      <c r="E59" s="11" t="s">
        <v>291</v>
      </c>
      <c r="F59" s="11">
        <v>8</v>
      </c>
      <c r="G59" s="11">
        <v>25</v>
      </c>
      <c r="I59" s="12" t="s">
        <v>642</v>
      </c>
      <c r="J59" s="11" t="s">
        <v>260</v>
      </c>
      <c r="K59" s="12" t="s">
        <v>590</v>
      </c>
      <c r="L59" s="9" t="s">
        <v>234</v>
      </c>
      <c r="M59" s="11" t="s">
        <v>642</v>
      </c>
      <c r="N59" s="11" t="s">
        <v>260</v>
      </c>
      <c r="O59" s="100"/>
      <c r="P59" s="11">
        <v>25</v>
      </c>
      <c r="Q59" s="9" t="s">
        <v>310</v>
      </c>
      <c r="R59" s="18">
        <v>102.5</v>
      </c>
      <c r="S59" s="13" t="s">
        <v>1372</v>
      </c>
      <c r="T59" s="9" t="s">
        <v>1169</v>
      </c>
      <c r="U59" s="11" t="s">
        <v>300</v>
      </c>
      <c r="V59" s="11" t="s">
        <v>300</v>
      </c>
      <c r="W59" s="11" t="s">
        <v>1276</v>
      </c>
      <c r="X59" s="11" t="s">
        <v>1373</v>
      </c>
      <c r="Y59" s="19">
        <f t="shared" si="0"/>
        <v>400</v>
      </c>
      <c r="Z59" s="19">
        <f t="shared" si="1"/>
        <v>2000</v>
      </c>
      <c r="AC59" s="14"/>
    </row>
    <row r="60" spans="1:29" s="11" customFormat="1" ht="11.85" customHeight="1" x14ac:dyDescent="0.2">
      <c r="A60" s="9" t="s">
        <v>1175</v>
      </c>
      <c r="B60" s="10">
        <v>79.5</v>
      </c>
      <c r="C60" s="9" t="s">
        <v>310</v>
      </c>
      <c r="D60" s="9" t="s">
        <v>1120</v>
      </c>
      <c r="E60" s="11" t="s">
        <v>291</v>
      </c>
      <c r="F60" s="11">
        <v>8</v>
      </c>
      <c r="G60" s="11">
        <v>25</v>
      </c>
      <c r="J60" s="11" t="s">
        <v>260</v>
      </c>
      <c r="K60" s="12" t="s">
        <v>708</v>
      </c>
      <c r="L60" s="9" t="s">
        <v>234</v>
      </c>
      <c r="M60" s="11" t="s">
        <v>708</v>
      </c>
      <c r="N60" s="11" t="s">
        <v>260</v>
      </c>
      <c r="O60" s="100"/>
      <c r="P60" s="11">
        <v>25</v>
      </c>
      <c r="Q60" s="9" t="s">
        <v>310</v>
      </c>
      <c r="R60" s="10">
        <v>79.75</v>
      </c>
      <c r="S60" s="13" t="s">
        <v>1372</v>
      </c>
      <c r="T60" s="9" t="s">
        <v>1173</v>
      </c>
      <c r="U60" s="11" t="s">
        <v>300</v>
      </c>
      <c r="V60" s="11" t="s">
        <v>300</v>
      </c>
      <c r="W60" s="11" t="s">
        <v>1276</v>
      </c>
      <c r="X60" s="11" t="s">
        <v>1373</v>
      </c>
      <c r="Y60" s="19">
        <f t="shared" si="0"/>
        <v>400</v>
      </c>
      <c r="Z60" s="19">
        <f t="shared" si="1"/>
        <v>2000</v>
      </c>
      <c r="AC60" s="14"/>
    </row>
    <row r="61" spans="1:29" s="11" customFormat="1" ht="11.85" customHeight="1" x14ac:dyDescent="0.2">
      <c r="A61" s="9" t="s">
        <v>1176</v>
      </c>
      <c r="B61" s="10">
        <v>80</v>
      </c>
      <c r="C61" s="9" t="s">
        <v>310</v>
      </c>
      <c r="D61" s="9" t="s">
        <v>1120</v>
      </c>
      <c r="E61" s="11" t="s">
        <v>291</v>
      </c>
      <c r="F61" s="11">
        <v>8</v>
      </c>
      <c r="G61" s="11">
        <v>25</v>
      </c>
      <c r="J61" s="11" t="s">
        <v>260</v>
      </c>
      <c r="K61" s="12" t="s">
        <v>708</v>
      </c>
      <c r="L61" s="9" t="s">
        <v>234</v>
      </c>
      <c r="M61" s="11" t="s">
        <v>708</v>
      </c>
      <c r="N61" s="11" t="s">
        <v>260</v>
      </c>
      <c r="O61" s="100"/>
      <c r="P61" s="11">
        <v>25</v>
      </c>
      <c r="Q61" s="9" t="s">
        <v>310</v>
      </c>
      <c r="R61" s="10">
        <v>77</v>
      </c>
      <c r="S61" s="13" t="s">
        <v>1372</v>
      </c>
      <c r="T61" s="9" t="s">
        <v>1174</v>
      </c>
      <c r="U61" s="11" t="s">
        <v>300</v>
      </c>
      <c r="V61" s="11" t="s">
        <v>300</v>
      </c>
      <c r="W61" s="11" t="s">
        <v>1276</v>
      </c>
      <c r="X61" s="11" t="s">
        <v>1373</v>
      </c>
      <c r="Y61" s="19">
        <f t="shared" si="0"/>
        <v>400</v>
      </c>
      <c r="Z61" s="19">
        <f t="shared" si="1"/>
        <v>2000</v>
      </c>
      <c r="AC61" s="14"/>
    </row>
    <row r="62" spans="1:29" s="11" customFormat="1" ht="11.85" customHeight="1" x14ac:dyDescent="0.2">
      <c r="A62" s="9" t="s">
        <v>1172</v>
      </c>
      <c r="B62" s="10">
        <v>82</v>
      </c>
      <c r="C62" s="9" t="s">
        <v>310</v>
      </c>
      <c r="D62" s="9" t="s">
        <v>1120</v>
      </c>
      <c r="E62" s="11" t="s">
        <v>291</v>
      </c>
      <c r="F62" s="11">
        <v>8</v>
      </c>
      <c r="G62" s="11">
        <v>25</v>
      </c>
      <c r="J62" s="11" t="s">
        <v>260</v>
      </c>
      <c r="K62" s="12" t="s">
        <v>708</v>
      </c>
      <c r="L62" s="9" t="s">
        <v>234</v>
      </c>
      <c r="M62" s="11" t="s">
        <v>708</v>
      </c>
      <c r="N62" s="11" t="s">
        <v>260</v>
      </c>
      <c r="O62" s="100"/>
      <c r="P62" s="11">
        <v>25</v>
      </c>
      <c r="Q62" s="9" t="s">
        <v>310</v>
      </c>
      <c r="R62" s="10">
        <v>77</v>
      </c>
      <c r="S62" s="13" t="s">
        <v>1372</v>
      </c>
      <c r="T62" s="9" t="s">
        <v>1174</v>
      </c>
      <c r="U62" s="11" t="s">
        <v>300</v>
      </c>
      <c r="V62" s="11" t="s">
        <v>300</v>
      </c>
      <c r="W62" s="11" t="s">
        <v>1276</v>
      </c>
      <c r="X62" s="11" t="s">
        <v>1373</v>
      </c>
      <c r="Y62" s="19">
        <f t="shared" si="0"/>
        <v>400</v>
      </c>
      <c r="Z62" s="19">
        <f t="shared" si="1"/>
        <v>2000</v>
      </c>
      <c r="AC62" s="14"/>
    </row>
    <row r="63" spans="1:29" s="11" customFormat="1" ht="11.85" customHeight="1" x14ac:dyDescent="0.2">
      <c r="A63" s="9" t="s">
        <v>1177</v>
      </c>
      <c r="B63" s="10">
        <v>98</v>
      </c>
      <c r="C63" s="9" t="s">
        <v>310</v>
      </c>
      <c r="D63" s="9" t="s">
        <v>1120</v>
      </c>
      <c r="E63" s="11" t="s">
        <v>291</v>
      </c>
      <c r="F63" s="11">
        <v>8</v>
      </c>
      <c r="G63" s="11">
        <v>25</v>
      </c>
      <c r="J63" s="11" t="s">
        <v>260</v>
      </c>
      <c r="K63" s="12" t="s">
        <v>708</v>
      </c>
      <c r="L63" s="9" t="s">
        <v>234</v>
      </c>
      <c r="M63" s="11" t="s">
        <v>708</v>
      </c>
      <c r="N63" s="11" t="s">
        <v>260</v>
      </c>
      <c r="O63" s="100"/>
      <c r="P63" s="11">
        <v>25</v>
      </c>
      <c r="Q63" s="9" t="s">
        <v>310</v>
      </c>
      <c r="R63" s="10">
        <v>77</v>
      </c>
      <c r="S63" s="13" t="s">
        <v>1372</v>
      </c>
      <c r="T63" s="9" t="s">
        <v>1174</v>
      </c>
      <c r="U63" s="11" t="s">
        <v>300</v>
      </c>
      <c r="V63" s="11" t="s">
        <v>300</v>
      </c>
      <c r="W63" s="11" t="s">
        <v>1276</v>
      </c>
      <c r="X63" s="11" t="s">
        <v>1373</v>
      </c>
      <c r="Y63" s="19">
        <f t="shared" si="0"/>
        <v>400</v>
      </c>
      <c r="Z63" s="19">
        <f t="shared" si="1"/>
        <v>2000</v>
      </c>
      <c r="AC63" s="14"/>
    </row>
    <row r="64" spans="1:29" s="11" customFormat="1" ht="11.85" customHeight="1" x14ac:dyDescent="0.2">
      <c r="A64" s="9" t="s">
        <v>1181</v>
      </c>
      <c r="B64" s="10">
        <v>54</v>
      </c>
      <c r="C64" s="9" t="s">
        <v>297</v>
      </c>
      <c r="D64" s="9" t="s">
        <v>1120</v>
      </c>
      <c r="E64" s="11" t="s">
        <v>291</v>
      </c>
      <c r="F64" s="11">
        <v>8</v>
      </c>
      <c r="G64" s="11">
        <v>25</v>
      </c>
      <c r="J64" s="11" t="s">
        <v>260</v>
      </c>
      <c r="K64" s="12" t="s">
        <v>731</v>
      </c>
      <c r="L64" s="9" t="s">
        <v>234</v>
      </c>
      <c r="M64" s="11" t="s">
        <v>731</v>
      </c>
      <c r="N64" s="11" t="s">
        <v>260</v>
      </c>
      <c r="O64" s="100"/>
      <c r="P64" s="11">
        <v>25</v>
      </c>
      <c r="Q64" s="9" t="s">
        <v>297</v>
      </c>
      <c r="R64" s="10">
        <v>107</v>
      </c>
      <c r="S64" s="13" t="s">
        <v>1372</v>
      </c>
      <c r="T64" s="9" t="s">
        <v>1184</v>
      </c>
      <c r="U64" s="11" t="s">
        <v>300</v>
      </c>
      <c r="V64" s="11" t="s">
        <v>300</v>
      </c>
      <c r="W64" s="11" t="s">
        <v>1276</v>
      </c>
      <c r="X64" s="11" t="s">
        <v>1373</v>
      </c>
      <c r="Y64" s="19">
        <f t="shared" si="0"/>
        <v>400</v>
      </c>
      <c r="Z64" s="19">
        <f t="shared" si="1"/>
        <v>2000</v>
      </c>
      <c r="AC64" s="14"/>
    </row>
    <row r="65" spans="1:29" s="11" customFormat="1" ht="11.85" customHeight="1" x14ac:dyDescent="0.2">
      <c r="A65" s="9" t="s">
        <v>1183</v>
      </c>
      <c r="B65" s="10">
        <v>106.5</v>
      </c>
      <c r="C65" s="9" t="s">
        <v>310</v>
      </c>
      <c r="D65" s="9" t="s">
        <v>1120</v>
      </c>
      <c r="E65" s="11" t="s">
        <v>291</v>
      </c>
      <c r="F65" s="11">
        <v>8</v>
      </c>
      <c r="G65" s="11">
        <v>25</v>
      </c>
      <c r="J65" s="11" t="s">
        <v>260</v>
      </c>
      <c r="K65" s="12" t="s">
        <v>731</v>
      </c>
      <c r="L65" s="9" t="s">
        <v>234</v>
      </c>
      <c r="M65" s="11" t="s">
        <v>731</v>
      </c>
      <c r="N65" s="11" t="s">
        <v>260</v>
      </c>
      <c r="O65" s="100"/>
      <c r="P65" s="11">
        <v>25</v>
      </c>
      <c r="Q65" s="9" t="s">
        <v>297</v>
      </c>
      <c r="R65" s="10">
        <v>100</v>
      </c>
      <c r="S65" s="13" t="s">
        <v>1372</v>
      </c>
      <c r="T65" s="9" t="s">
        <v>1182</v>
      </c>
      <c r="U65" s="11" t="s">
        <v>300</v>
      </c>
      <c r="V65" s="11" t="s">
        <v>300</v>
      </c>
      <c r="W65" s="11" t="s">
        <v>1276</v>
      </c>
      <c r="X65" s="11" t="s">
        <v>1373</v>
      </c>
      <c r="Y65" s="19">
        <f t="shared" si="0"/>
        <v>400</v>
      </c>
      <c r="Z65" s="19">
        <f t="shared" si="1"/>
        <v>2000</v>
      </c>
      <c r="AC65" s="14"/>
    </row>
    <row r="66" spans="1:29" s="11" customFormat="1" ht="11.85" customHeight="1" x14ac:dyDescent="0.2">
      <c r="A66" s="9" t="s">
        <v>1093</v>
      </c>
      <c r="B66" s="10">
        <v>15.9</v>
      </c>
      <c r="C66" s="9" t="s">
        <v>297</v>
      </c>
      <c r="D66" s="9" t="s">
        <v>1120</v>
      </c>
      <c r="E66" s="11" t="s">
        <v>291</v>
      </c>
      <c r="F66" s="11">
        <v>8</v>
      </c>
      <c r="G66" s="11">
        <v>25</v>
      </c>
      <c r="J66" s="11" t="s">
        <v>260</v>
      </c>
      <c r="K66" s="12" t="s">
        <v>740</v>
      </c>
      <c r="L66" s="9" t="s">
        <v>234</v>
      </c>
      <c r="M66" s="11" t="s">
        <v>740</v>
      </c>
      <c r="N66" s="11" t="s">
        <v>260</v>
      </c>
      <c r="O66" s="100"/>
      <c r="P66" s="11">
        <v>25</v>
      </c>
      <c r="Q66" s="9" t="s">
        <v>297</v>
      </c>
      <c r="R66" s="10">
        <v>101</v>
      </c>
      <c r="S66" s="13" t="s">
        <v>1372</v>
      </c>
      <c r="T66" s="9" t="s">
        <v>1189</v>
      </c>
      <c r="U66" s="11" t="s">
        <v>300</v>
      </c>
      <c r="V66" s="11" t="s">
        <v>300</v>
      </c>
      <c r="W66" s="11" t="s">
        <v>1276</v>
      </c>
      <c r="X66" s="11" t="s">
        <v>1373</v>
      </c>
      <c r="Y66" s="19">
        <f t="shared" si="0"/>
        <v>400</v>
      </c>
      <c r="Z66" s="19">
        <f t="shared" si="1"/>
        <v>2000</v>
      </c>
      <c r="AC66" s="14"/>
    </row>
    <row r="67" spans="1:29" s="11" customFormat="1" ht="11.85" customHeight="1" x14ac:dyDescent="0.2">
      <c r="A67" s="9" t="s">
        <v>1093</v>
      </c>
      <c r="B67" s="10">
        <v>15.9</v>
      </c>
      <c r="C67" s="9" t="s">
        <v>297</v>
      </c>
      <c r="D67" s="9" t="s">
        <v>1120</v>
      </c>
      <c r="E67" s="11" t="s">
        <v>291</v>
      </c>
      <c r="F67" s="11">
        <v>8</v>
      </c>
      <c r="G67" s="11">
        <v>25</v>
      </c>
      <c r="J67" s="11" t="s">
        <v>260</v>
      </c>
      <c r="K67" s="12" t="s">
        <v>740</v>
      </c>
      <c r="L67" s="9" t="s">
        <v>234</v>
      </c>
      <c r="M67" s="11" t="s">
        <v>740</v>
      </c>
      <c r="N67" s="11" t="s">
        <v>260</v>
      </c>
      <c r="O67" s="100"/>
      <c r="P67" s="11">
        <v>25</v>
      </c>
      <c r="Q67" s="9" t="s">
        <v>310</v>
      </c>
      <c r="R67" s="10">
        <v>91.5</v>
      </c>
      <c r="S67" s="13" t="s">
        <v>1372</v>
      </c>
      <c r="T67" s="9" t="s">
        <v>1197</v>
      </c>
      <c r="U67" s="11" t="s">
        <v>300</v>
      </c>
      <c r="V67" s="11" t="s">
        <v>300</v>
      </c>
      <c r="W67" s="11" t="s">
        <v>1276</v>
      </c>
      <c r="X67" s="11" t="s">
        <v>1373</v>
      </c>
      <c r="Y67" s="19">
        <f t="shared" ref="Y67:Y107" si="2">F67*G67*2</f>
        <v>400</v>
      </c>
      <c r="Z67" s="19">
        <f t="shared" ref="Z67:Z107" si="3">Y67*5</f>
        <v>2000</v>
      </c>
      <c r="AC67" s="14"/>
    </row>
    <row r="68" spans="1:29" s="11" customFormat="1" ht="11.85" customHeight="1" x14ac:dyDescent="0.2">
      <c r="A68" s="9" t="s">
        <v>1186</v>
      </c>
      <c r="B68" s="10">
        <v>38</v>
      </c>
      <c r="C68" s="9" t="s">
        <v>297</v>
      </c>
      <c r="D68" s="9" t="s">
        <v>1120</v>
      </c>
      <c r="E68" s="11" t="s">
        <v>291</v>
      </c>
      <c r="F68" s="11">
        <v>8</v>
      </c>
      <c r="G68" s="11">
        <v>25</v>
      </c>
      <c r="J68" s="11" t="s">
        <v>260</v>
      </c>
      <c r="K68" s="12" t="s">
        <v>740</v>
      </c>
      <c r="L68" s="9" t="s">
        <v>234</v>
      </c>
      <c r="M68" s="11" t="s">
        <v>740</v>
      </c>
      <c r="N68" s="11" t="s">
        <v>260</v>
      </c>
      <c r="O68" s="100"/>
      <c r="P68" s="11">
        <v>25</v>
      </c>
      <c r="Q68" s="9" t="s">
        <v>310</v>
      </c>
      <c r="R68" s="10">
        <v>91</v>
      </c>
      <c r="S68" s="13" t="s">
        <v>1372</v>
      </c>
      <c r="T68" s="9" t="s">
        <v>1191</v>
      </c>
      <c r="U68" s="11" t="s">
        <v>300</v>
      </c>
      <c r="V68" s="11" t="s">
        <v>300</v>
      </c>
      <c r="W68" s="11" t="s">
        <v>1276</v>
      </c>
      <c r="X68" s="11" t="s">
        <v>1373</v>
      </c>
      <c r="Y68" s="19">
        <f t="shared" si="2"/>
        <v>400</v>
      </c>
      <c r="Z68" s="19">
        <f t="shared" si="3"/>
        <v>2000</v>
      </c>
      <c r="AC68" s="14"/>
    </row>
    <row r="69" spans="1:29" s="11" customFormat="1" ht="11.85" customHeight="1" x14ac:dyDescent="0.2">
      <c r="A69" s="9" t="s">
        <v>1188</v>
      </c>
      <c r="B69" s="10">
        <v>45.75</v>
      </c>
      <c r="C69" s="9" t="s">
        <v>297</v>
      </c>
      <c r="D69" s="9" t="s">
        <v>1120</v>
      </c>
      <c r="E69" s="11" t="s">
        <v>291</v>
      </c>
      <c r="F69" s="11">
        <v>8</v>
      </c>
      <c r="G69" s="11">
        <v>25</v>
      </c>
      <c r="J69" s="11" t="s">
        <v>260</v>
      </c>
      <c r="K69" s="12" t="s">
        <v>740</v>
      </c>
      <c r="L69" s="9" t="s">
        <v>234</v>
      </c>
      <c r="M69" s="11" t="s">
        <v>740</v>
      </c>
      <c r="N69" s="11" t="s">
        <v>260</v>
      </c>
      <c r="O69" s="100"/>
      <c r="P69" s="11">
        <v>25</v>
      </c>
      <c r="Q69" s="9" t="s">
        <v>310</v>
      </c>
      <c r="R69" s="10">
        <v>79.5</v>
      </c>
      <c r="S69" s="13" t="s">
        <v>1372</v>
      </c>
      <c r="T69" s="9" t="s">
        <v>1195</v>
      </c>
      <c r="U69" s="11" t="s">
        <v>300</v>
      </c>
      <c r="V69" s="11" t="s">
        <v>300</v>
      </c>
      <c r="W69" s="11" t="s">
        <v>1276</v>
      </c>
      <c r="X69" s="11" t="s">
        <v>1373</v>
      </c>
      <c r="Y69" s="19">
        <f t="shared" si="2"/>
        <v>400</v>
      </c>
      <c r="Z69" s="19">
        <f t="shared" si="3"/>
        <v>2000</v>
      </c>
      <c r="AC69" s="14"/>
    </row>
    <row r="70" spans="1:29" s="11" customFormat="1" ht="11.85" customHeight="1" x14ac:dyDescent="0.2">
      <c r="A70" s="9" t="s">
        <v>1200</v>
      </c>
      <c r="B70" s="10">
        <v>70.900000000000006</v>
      </c>
      <c r="C70" s="9" t="s">
        <v>297</v>
      </c>
      <c r="D70" s="9" t="s">
        <v>1120</v>
      </c>
      <c r="E70" s="11" t="s">
        <v>291</v>
      </c>
      <c r="F70" s="11">
        <v>8</v>
      </c>
      <c r="G70" s="11">
        <v>25</v>
      </c>
      <c r="J70" s="11" t="s">
        <v>260</v>
      </c>
      <c r="K70" s="12" t="s">
        <v>740</v>
      </c>
      <c r="L70" s="9" t="s">
        <v>234</v>
      </c>
      <c r="M70" s="11" t="s">
        <v>740</v>
      </c>
      <c r="N70" s="11" t="s">
        <v>260</v>
      </c>
      <c r="O70" s="100"/>
      <c r="P70" s="11">
        <v>25</v>
      </c>
      <c r="Q70" s="9" t="s">
        <v>310</v>
      </c>
      <c r="R70" s="10">
        <v>79.25</v>
      </c>
      <c r="S70" s="13" t="s">
        <v>1372</v>
      </c>
      <c r="T70" s="9" t="s">
        <v>1193</v>
      </c>
      <c r="U70" s="11" t="s">
        <v>300</v>
      </c>
      <c r="V70" s="11" t="s">
        <v>300</v>
      </c>
      <c r="W70" s="11" t="s">
        <v>1276</v>
      </c>
      <c r="X70" s="11" t="s">
        <v>1373</v>
      </c>
      <c r="Y70" s="19">
        <f t="shared" si="2"/>
        <v>400</v>
      </c>
      <c r="Z70" s="19">
        <f t="shared" si="3"/>
        <v>2000</v>
      </c>
      <c r="AC70" s="14"/>
    </row>
    <row r="71" spans="1:29" s="11" customFormat="1" ht="11.85" customHeight="1" x14ac:dyDescent="0.2">
      <c r="A71" s="9" t="s">
        <v>1201</v>
      </c>
      <c r="B71" s="10">
        <v>71</v>
      </c>
      <c r="C71" s="9" t="s">
        <v>297</v>
      </c>
      <c r="D71" s="9" t="s">
        <v>1120</v>
      </c>
      <c r="E71" s="11" t="s">
        <v>291</v>
      </c>
      <c r="F71" s="11">
        <v>8</v>
      </c>
      <c r="G71" s="11">
        <v>25</v>
      </c>
      <c r="J71" s="11" t="s">
        <v>260</v>
      </c>
      <c r="K71" s="12" t="s">
        <v>740</v>
      </c>
      <c r="L71" s="9" t="s">
        <v>234</v>
      </c>
      <c r="M71" s="11" t="s">
        <v>740</v>
      </c>
      <c r="N71" s="11" t="s">
        <v>260</v>
      </c>
      <c r="O71" s="100"/>
      <c r="P71" s="11">
        <v>25</v>
      </c>
      <c r="Q71" s="9" t="s">
        <v>297</v>
      </c>
      <c r="R71" s="10">
        <v>26.75</v>
      </c>
      <c r="S71" s="13" t="s">
        <v>1372</v>
      </c>
      <c r="T71" s="9" t="s">
        <v>1187</v>
      </c>
      <c r="U71" s="11" t="s">
        <v>300</v>
      </c>
      <c r="V71" s="11" t="s">
        <v>300</v>
      </c>
      <c r="W71" s="11" t="s">
        <v>1276</v>
      </c>
      <c r="X71" s="11" t="s">
        <v>1373</v>
      </c>
      <c r="Y71" s="19">
        <f t="shared" si="2"/>
        <v>400</v>
      </c>
      <c r="Z71" s="19">
        <f t="shared" si="3"/>
        <v>2000</v>
      </c>
      <c r="AC71" s="14"/>
    </row>
    <row r="72" spans="1:29" s="11" customFormat="1" ht="11.85" customHeight="1" x14ac:dyDescent="0.2">
      <c r="A72" s="9" t="s">
        <v>1190</v>
      </c>
      <c r="B72" s="10">
        <v>71.75</v>
      </c>
      <c r="C72" s="9" t="s">
        <v>297</v>
      </c>
      <c r="D72" s="9" t="s">
        <v>1120</v>
      </c>
      <c r="E72" s="11" t="s">
        <v>291</v>
      </c>
      <c r="F72" s="11">
        <v>8</v>
      </c>
      <c r="G72" s="11">
        <v>25</v>
      </c>
      <c r="J72" s="11" t="s">
        <v>260</v>
      </c>
      <c r="K72" s="12" t="s">
        <v>740</v>
      </c>
      <c r="L72" s="9" t="s">
        <v>234</v>
      </c>
      <c r="M72" s="11" t="s">
        <v>740</v>
      </c>
      <c r="N72" s="11" t="s">
        <v>260</v>
      </c>
      <c r="P72" s="11">
        <v>25</v>
      </c>
      <c r="Q72" s="9" t="s">
        <v>216</v>
      </c>
      <c r="R72" s="10">
        <v>188.5</v>
      </c>
      <c r="S72" s="13" t="s">
        <v>1372</v>
      </c>
      <c r="T72" s="9" t="s">
        <v>1336</v>
      </c>
      <c r="U72" s="11" t="s">
        <v>300</v>
      </c>
      <c r="V72" s="11" t="s">
        <v>300</v>
      </c>
      <c r="W72" s="11" t="s">
        <v>1276</v>
      </c>
      <c r="X72" s="11" t="s">
        <v>1373</v>
      </c>
      <c r="Y72" s="19">
        <f t="shared" si="2"/>
        <v>400</v>
      </c>
      <c r="Z72" s="19">
        <f t="shared" si="3"/>
        <v>2000</v>
      </c>
      <c r="AC72" s="14"/>
    </row>
    <row r="73" spans="1:29" s="11" customFormat="1" ht="11.85" customHeight="1" x14ac:dyDescent="0.2">
      <c r="A73" s="9" t="s">
        <v>1192</v>
      </c>
      <c r="B73" s="10">
        <v>79.5</v>
      </c>
      <c r="C73" s="9" t="s">
        <v>310</v>
      </c>
      <c r="D73" s="9" t="s">
        <v>1120</v>
      </c>
      <c r="E73" s="11" t="s">
        <v>291</v>
      </c>
      <c r="F73" s="11">
        <v>8</v>
      </c>
      <c r="G73" s="11">
        <v>25</v>
      </c>
      <c r="J73" s="11" t="s">
        <v>260</v>
      </c>
      <c r="K73" s="12" t="s">
        <v>740</v>
      </c>
      <c r="L73" s="9" t="s">
        <v>234</v>
      </c>
      <c r="M73" s="11" t="s">
        <v>740</v>
      </c>
      <c r="N73" s="11" t="s">
        <v>260</v>
      </c>
      <c r="P73" s="11">
        <v>25</v>
      </c>
      <c r="Q73" s="9" t="s">
        <v>216</v>
      </c>
      <c r="R73" s="10">
        <v>190</v>
      </c>
      <c r="S73" s="13" t="s">
        <v>1372</v>
      </c>
      <c r="T73" s="9" t="s">
        <v>1337</v>
      </c>
      <c r="U73" s="11" t="s">
        <v>300</v>
      </c>
      <c r="V73" s="11" t="s">
        <v>300</v>
      </c>
      <c r="W73" s="11" t="s">
        <v>1276</v>
      </c>
      <c r="X73" s="11" t="s">
        <v>1373</v>
      </c>
      <c r="Y73" s="19">
        <f t="shared" si="2"/>
        <v>400</v>
      </c>
      <c r="Z73" s="19">
        <f t="shared" si="3"/>
        <v>2000</v>
      </c>
      <c r="AC73" s="14"/>
    </row>
    <row r="74" spans="1:29" s="11" customFormat="1" ht="11.85" customHeight="1" x14ac:dyDescent="0.2">
      <c r="A74" s="9" t="s">
        <v>1185</v>
      </c>
      <c r="B74" s="10">
        <v>38</v>
      </c>
      <c r="C74" s="9" t="s">
        <v>297</v>
      </c>
      <c r="D74" s="9" t="s">
        <v>1120</v>
      </c>
      <c r="E74" s="11" t="s">
        <v>291</v>
      </c>
      <c r="F74" s="11">
        <v>8</v>
      </c>
      <c r="G74" s="11">
        <v>25</v>
      </c>
      <c r="J74" s="11" t="s">
        <v>260</v>
      </c>
      <c r="K74" s="12" t="s">
        <v>735</v>
      </c>
      <c r="L74" s="9" t="s">
        <v>234</v>
      </c>
      <c r="M74" s="11" t="s">
        <v>1203</v>
      </c>
      <c r="N74" s="11" t="s">
        <v>260</v>
      </c>
      <c r="O74" s="101" t="s">
        <v>735</v>
      </c>
      <c r="P74" s="11">
        <v>25</v>
      </c>
      <c r="Q74" s="9" t="s">
        <v>297</v>
      </c>
      <c r="R74" s="10">
        <v>27.5</v>
      </c>
      <c r="S74" s="13" t="s">
        <v>1372</v>
      </c>
      <c r="T74" s="9" t="s">
        <v>1204</v>
      </c>
      <c r="U74" s="11" t="s">
        <v>300</v>
      </c>
      <c r="V74" s="11" t="s">
        <v>300</v>
      </c>
      <c r="W74" s="11" t="s">
        <v>1276</v>
      </c>
      <c r="X74" s="11" t="s">
        <v>1373</v>
      </c>
      <c r="Y74" s="19">
        <f t="shared" si="2"/>
        <v>400</v>
      </c>
      <c r="Z74" s="19">
        <f t="shared" si="3"/>
        <v>2000</v>
      </c>
      <c r="AC74" s="14"/>
    </row>
    <row r="75" spans="1:29" s="11" customFormat="1" ht="11.85" customHeight="1" x14ac:dyDescent="0.2">
      <c r="A75" s="9" t="s">
        <v>1094</v>
      </c>
      <c r="B75" s="10">
        <v>22.95</v>
      </c>
      <c r="C75" s="9" t="s">
        <v>293</v>
      </c>
      <c r="D75" s="9" t="s">
        <v>1120</v>
      </c>
      <c r="E75" s="11" t="s">
        <v>291</v>
      </c>
      <c r="F75" s="11">
        <v>8</v>
      </c>
      <c r="G75" s="11">
        <v>25</v>
      </c>
      <c r="J75" s="11" t="s">
        <v>260</v>
      </c>
      <c r="K75" s="12" t="s">
        <v>1095</v>
      </c>
      <c r="L75" s="9" t="s">
        <v>234</v>
      </c>
      <c r="M75" s="11" t="s">
        <v>1095</v>
      </c>
      <c r="N75" s="11" t="s">
        <v>260</v>
      </c>
      <c r="O75" s="100"/>
      <c r="P75" s="11">
        <v>25</v>
      </c>
      <c r="Q75" s="9" t="s">
        <v>973</v>
      </c>
      <c r="R75" s="10">
        <v>51</v>
      </c>
      <c r="S75" s="13" t="s">
        <v>1372</v>
      </c>
      <c r="T75" s="9" t="s">
        <v>1096</v>
      </c>
      <c r="U75" s="11" t="s">
        <v>300</v>
      </c>
      <c r="V75" s="11" t="s">
        <v>300</v>
      </c>
      <c r="W75" s="11" t="s">
        <v>1276</v>
      </c>
      <c r="X75" s="11" t="s">
        <v>1373</v>
      </c>
      <c r="Y75" s="19">
        <f t="shared" si="2"/>
        <v>400</v>
      </c>
      <c r="Z75" s="19">
        <f t="shared" si="3"/>
        <v>2000</v>
      </c>
      <c r="AC75" s="14"/>
    </row>
    <row r="76" spans="1:29" s="11" customFormat="1" ht="11.85" customHeight="1" x14ac:dyDescent="0.2">
      <c r="A76" s="9" t="s">
        <v>1097</v>
      </c>
      <c r="B76" s="10">
        <v>22.7</v>
      </c>
      <c r="C76" s="9" t="s">
        <v>297</v>
      </c>
      <c r="D76" s="9" t="s">
        <v>1120</v>
      </c>
      <c r="E76" s="11" t="s">
        <v>291</v>
      </c>
      <c r="F76" s="11">
        <v>8</v>
      </c>
      <c r="G76" s="11">
        <v>25</v>
      </c>
      <c r="J76" s="11" t="s">
        <v>260</v>
      </c>
      <c r="K76" s="12" t="s">
        <v>771</v>
      </c>
      <c r="L76" s="9" t="s">
        <v>234</v>
      </c>
      <c r="M76" s="11" t="s">
        <v>771</v>
      </c>
      <c r="N76" s="11" t="s">
        <v>260</v>
      </c>
      <c r="O76" s="100"/>
      <c r="P76" s="11">
        <v>25</v>
      </c>
      <c r="Q76" s="9" t="s">
        <v>293</v>
      </c>
      <c r="R76" s="10">
        <v>26.15</v>
      </c>
      <c r="S76" s="13" t="s">
        <v>1372</v>
      </c>
      <c r="T76" s="9" t="s">
        <v>1100</v>
      </c>
      <c r="U76" s="11" t="s">
        <v>300</v>
      </c>
      <c r="V76" s="11" t="s">
        <v>300</v>
      </c>
      <c r="W76" s="11" t="s">
        <v>1276</v>
      </c>
      <c r="X76" s="11" t="s">
        <v>1373</v>
      </c>
      <c r="Y76" s="19">
        <f t="shared" si="2"/>
        <v>400</v>
      </c>
      <c r="Z76" s="19">
        <f t="shared" si="3"/>
        <v>2000</v>
      </c>
      <c r="AC76" s="14"/>
    </row>
    <row r="77" spans="1:29" s="11" customFormat="1" ht="11.85" customHeight="1" x14ac:dyDescent="0.2">
      <c r="A77" s="9" t="s">
        <v>1098</v>
      </c>
      <c r="B77" s="10">
        <v>22.75</v>
      </c>
      <c r="C77" s="9" t="s">
        <v>297</v>
      </c>
      <c r="D77" s="9" t="s">
        <v>1120</v>
      </c>
      <c r="E77" s="11" t="s">
        <v>291</v>
      </c>
      <c r="F77" s="11">
        <v>8</v>
      </c>
      <c r="G77" s="11">
        <v>25</v>
      </c>
      <c r="J77" s="11" t="s">
        <v>260</v>
      </c>
      <c r="K77" s="12" t="s">
        <v>771</v>
      </c>
      <c r="L77" s="9" t="s">
        <v>234</v>
      </c>
      <c r="M77" s="11" t="s">
        <v>771</v>
      </c>
      <c r="N77" s="11" t="s">
        <v>260</v>
      </c>
      <c r="O77" s="100"/>
      <c r="P77" s="11">
        <v>25</v>
      </c>
      <c r="Q77" s="9" t="s">
        <v>293</v>
      </c>
      <c r="R77" s="10">
        <v>26.15</v>
      </c>
      <c r="S77" s="13" t="s">
        <v>1372</v>
      </c>
      <c r="T77" s="9" t="s">
        <v>1100</v>
      </c>
      <c r="U77" s="11" t="s">
        <v>300</v>
      </c>
      <c r="V77" s="11" t="s">
        <v>300</v>
      </c>
      <c r="W77" s="11" t="s">
        <v>1276</v>
      </c>
      <c r="X77" s="11" t="s">
        <v>1373</v>
      </c>
      <c r="Y77" s="19">
        <f t="shared" si="2"/>
        <v>400</v>
      </c>
      <c r="Z77" s="19">
        <f t="shared" si="3"/>
        <v>2000</v>
      </c>
      <c r="AC77" s="14"/>
    </row>
    <row r="78" spans="1:29" s="11" customFormat="1" ht="11.85" customHeight="1" x14ac:dyDescent="0.2">
      <c r="A78" s="9" t="s">
        <v>1099</v>
      </c>
      <c r="B78" s="10">
        <v>25.8</v>
      </c>
      <c r="C78" s="9" t="s">
        <v>297</v>
      </c>
      <c r="D78" s="9" t="s">
        <v>1120</v>
      </c>
      <c r="E78" s="11" t="s">
        <v>291</v>
      </c>
      <c r="F78" s="11">
        <v>8</v>
      </c>
      <c r="G78" s="11">
        <v>25</v>
      </c>
      <c r="J78" s="11" t="s">
        <v>260</v>
      </c>
      <c r="K78" s="12" t="s">
        <v>771</v>
      </c>
      <c r="L78" s="9" t="s">
        <v>234</v>
      </c>
      <c r="M78" s="11" t="s">
        <v>771</v>
      </c>
      <c r="N78" s="11" t="s">
        <v>260</v>
      </c>
      <c r="O78" s="100"/>
      <c r="P78" s="11">
        <v>25</v>
      </c>
      <c r="Q78" s="9" t="s">
        <v>297</v>
      </c>
      <c r="R78" s="10">
        <v>20.75</v>
      </c>
      <c r="S78" s="13" t="s">
        <v>1372</v>
      </c>
      <c r="T78" s="9" t="s">
        <v>1206</v>
      </c>
      <c r="U78" s="11" t="s">
        <v>300</v>
      </c>
      <c r="V78" s="11" t="s">
        <v>300</v>
      </c>
      <c r="W78" s="11" t="s">
        <v>1276</v>
      </c>
      <c r="X78" s="11" t="s">
        <v>1373</v>
      </c>
      <c r="Y78" s="19">
        <f t="shared" si="2"/>
        <v>400</v>
      </c>
      <c r="Z78" s="19">
        <f t="shared" si="3"/>
        <v>2000</v>
      </c>
      <c r="AC78" s="14"/>
    </row>
    <row r="79" spans="1:29" s="11" customFormat="1" ht="11.85" customHeight="1" x14ac:dyDescent="0.2">
      <c r="A79" s="9" t="s">
        <v>1207</v>
      </c>
      <c r="B79" s="10">
        <v>76</v>
      </c>
      <c r="C79" s="9" t="s">
        <v>310</v>
      </c>
      <c r="D79" s="9" t="s">
        <v>1120</v>
      </c>
      <c r="E79" s="11" t="s">
        <v>291</v>
      </c>
      <c r="F79" s="11">
        <v>8</v>
      </c>
      <c r="G79" s="11">
        <v>25</v>
      </c>
      <c r="J79" s="11" t="s">
        <v>260</v>
      </c>
      <c r="K79" s="12" t="s">
        <v>780</v>
      </c>
      <c r="L79" s="9" t="s">
        <v>234</v>
      </c>
      <c r="M79" s="11" t="s">
        <v>780</v>
      </c>
      <c r="N79" s="11" t="s">
        <v>260</v>
      </c>
      <c r="O79" s="100"/>
      <c r="P79" s="11">
        <v>25</v>
      </c>
      <c r="Q79" s="9" t="s">
        <v>310</v>
      </c>
      <c r="R79" s="10">
        <v>99</v>
      </c>
      <c r="S79" s="13" t="s">
        <v>1372</v>
      </c>
      <c r="T79" s="9" t="s">
        <v>1208</v>
      </c>
      <c r="U79" s="11" t="s">
        <v>300</v>
      </c>
      <c r="V79" s="11" t="s">
        <v>300</v>
      </c>
      <c r="W79" s="11" t="s">
        <v>1276</v>
      </c>
      <c r="X79" s="11" t="s">
        <v>1373</v>
      </c>
      <c r="Y79" s="19">
        <f t="shared" si="2"/>
        <v>400</v>
      </c>
      <c r="Z79" s="19">
        <f t="shared" si="3"/>
        <v>2000</v>
      </c>
      <c r="AC79" s="14"/>
    </row>
    <row r="80" spans="1:29" s="11" customFormat="1" ht="11.85" customHeight="1" x14ac:dyDescent="0.2">
      <c r="A80" s="9" t="s">
        <v>1214</v>
      </c>
      <c r="B80" s="10">
        <v>76.5</v>
      </c>
      <c r="C80" s="9" t="s">
        <v>310</v>
      </c>
      <c r="D80" s="9" t="s">
        <v>1120</v>
      </c>
      <c r="E80" s="11" t="s">
        <v>291</v>
      </c>
      <c r="F80" s="11">
        <v>8</v>
      </c>
      <c r="G80" s="11">
        <v>25</v>
      </c>
      <c r="J80" s="11" t="s">
        <v>260</v>
      </c>
      <c r="K80" s="12" t="s">
        <v>1294</v>
      </c>
      <c r="L80" s="9" t="s">
        <v>234</v>
      </c>
      <c r="M80" s="11" t="s">
        <v>1294</v>
      </c>
      <c r="N80" s="11" t="s">
        <v>260</v>
      </c>
      <c r="O80" s="100"/>
      <c r="P80" s="11">
        <v>25</v>
      </c>
      <c r="Q80" s="9" t="s">
        <v>310</v>
      </c>
      <c r="R80" s="10">
        <v>105</v>
      </c>
      <c r="S80" s="13" t="s">
        <v>1372</v>
      </c>
      <c r="T80" s="9" t="s">
        <v>1215</v>
      </c>
      <c r="U80" s="11" t="s">
        <v>300</v>
      </c>
      <c r="V80" s="11" t="s">
        <v>300</v>
      </c>
      <c r="W80" s="11" t="s">
        <v>1276</v>
      </c>
      <c r="X80" s="11" t="s">
        <v>1373</v>
      </c>
      <c r="Y80" s="19">
        <f t="shared" si="2"/>
        <v>400</v>
      </c>
      <c r="Z80" s="19">
        <f t="shared" si="3"/>
        <v>2000</v>
      </c>
      <c r="AC80" s="14"/>
    </row>
    <row r="81" spans="1:29" s="11" customFormat="1" ht="11.85" customHeight="1" x14ac:dyDescent="0.2">
      <c r="A81" s="9" t="s">
        <v>1212</v>
      </c>
      <c r="B81" s="10">
        <v>78.25</v>
      </c>
      <c r="C81" s="9" t="s">
        <v>310</v>
      </c>
      <c r="D81" s="9" t="s">
        <v>1120</v>
      </c>
      <c r="E81" s="11" t="s">
        <v>291</v>
      </c>
      <c r="F81" s="11">
        <v>8</v>
      </c>
      <c r="G81" s="11">
        <v>25</v>
      </c>
      <c r="J81" s="11" t="s">
        <v>260</v>
      </c>
      <c r="K81" s="12" t="s">
        <v>1294</v>
      </c>
      <c r="L81" s="9" t="s">
        <v>234</v>
      </c>
      <c r="M81" s="11" t="s">
        <v>1294</v>
      </c>
      <c r="N81" s="11" t="s">
        <v>260</v>
      </c>
      <c r="O81" s="100"/>
      <c r="P81" s="11">
        <v>25</v>
      </c>
      <c r="Q81" s="9" t="s">
        <v>310</v>
      </c>
      <c r="R81" s="10">
        <v>105</v>
      </c>
      <c r="S81" s="13" t="s">
        <v>1372</v>
      </c>
      <c r="T81" s="9" t="s">
        <v>1218</v>
      </c>
      <c r="U81" s="11" t="s">
        <v>300</v>
      </c>
      <c r="V81" s="11" t="s">
        <v>300</v>
      </c>
      <c r="W81" s="11" t="s">
        <v>1276</v>
      </c>
      <c r="X81" s="11" t="s">
        <v>1373</v>
      </c>
      <c r="Y81" s="19">
        <f t="shared" si="2"/>
        <v>400</v>
      </c>
      <c r="Z81" s="19">
        <f t="shared" si="3"/>
        <v>2000</v>
      </c>
      <c r="AC81" s="14"/>
    </row>
    <row r="82" spans="1:29" s="11" customFormat="1" ht="11.85" customHeight="1" x14ac:dyDescent="0.2">
      <c r="A82" s="9" t="s">
        <v>1217</v>
      </c>
      <c r="B82" s="10">
        <v>80</v>
      </c>
      <c r="C82" s="9" t="s">
        <v>310</v>
      </c>
      <c r="D82" s="9" t="s">
        <v>1120</v>
      </c>
      <c r="E82" s="11" t="s">
        <v>291</v>
      </c>
      <c r="F82" s="11">
        <v>8</v>
      </c>
      <c r="G82" s="11">
        <v>25</v>
      </c>
      <c r="J82" s="11" t="s">
        <v>260</v>
      </c>
      <c r="K82" s="12" t="s">
        <v>1294</v>
      </c>
      <c r="L82" s="9" t="s">
        <v>234</v>
      </c>
      <c r="M82" s="11" t="s">
        <v>1294</v>
      </c>
      <c r="N82" s="11" t="s">
        <v>260</v>
      </c>
      <c r="O82" s="100"/>
      <c r="P82" s="11">
        <v>25</v>
      </c>
      <c r="Q82" s="9" t="s">
        <v>310</v>
      </c>
      <c r="R82" s="10">
        <v>105</v>
      </c>
      <c r="S82" s="13" t="s">
        <v>1372</v>
      </c>
      <c r="T82" s="9" t="s">
        <v>1218</v>
      </c>
      <c r="U82" s="11" t="s">
        <v>300</v>
      </c>
      <c r="V82" s="11" t="s">
        <v>300</v>
      </c>
      <c r="W82" s="11" t="s">
        <v>1276</v>
      </c>
      <c r="X82" s="11" t="s">
        <v>1373</v>
      </c>
      <c r="Y82" s="19">
        <f t="shared" si="2"/>
        <v>400</v>
      </c>
      <c r="Z82" s="19">
        <f t="shared" si="3"/>
        <v>2000</v>
      </c>
      <c r="AC82" s="14"/>
    </row>
    <row r="83" spans="1:29" s="11" customFormat="1" ht="11.85" customHeight="1" x14ac:dyDescent="0.2">
      <c r="A83" s="9" t="s">
        <v>1246</v>
      </c>
      <c r="B83" s="10">
        <v>82</v>
      </c>
      <c r="C83" s="9" t="s">
        <v>310</v>
      </c>
      <c r="D83" s="9" t="s">
        <v>1120</v>
      </c>
      <c r="E83" s="11" t="s">
        <v>291</v>
      </c>
      <c r="F83" s="11">
        <v>8</v>
      </c>
      <c r="G83" s="11">
        <v>25</v>
      </c>
      <c r="I83" s="12" t="s">
        <v>1294</v>
      </c>
      <c r="J83" s="11" t="s">
        <v>260</v>
      </c>
      <c r="K83" s="12" t="s">
        <v>888</v>
      </c>
      <c r="L83" s="9" t="s">
        <v>234</v>
      </c>
      <c r="M83" s="11" t="s">
        <v>1294</v>
      </c>
      <c r="N83" s="11" t="s">
        <v>260</v>
      </c>
      <c r="O83" s="100"/>
      <c r="P83" s="11">
        <v>25</v>
      </c>
      <c r="Q83" s="9" t="s">
        <v>310</v>
      </c>
      <c r="R83" s="10">
        <v>105</v>
      </c>
      <c r="S83" s="13" t="s">
        <v>1372</v>
      </c>
      <c r="T83" s="9" t="s">
        <v>1218</v>
      </c>
      <c r="U83" s="11" t="s">
        <v>300</v>
      </c>
      <c r="V83" s="11" t="s">
        <v>300</v>
      </c>
      <c r="W83" s="11" t="s">
        <v>1276</v>
      </c>
      <c r="X83" s="11" t="s">
        <v>1373</v>
      </c>
      <c r="Y83" s="19">
        <f t="shared" si="2"/>
        <v>400</v>
      </c>
      <c r="Z83" s="19">
        <f t="shared" si="3"/>
        <v>2000</v>
      </c>
      <c r="AC83" s="14"/>
    </row>
    <row r="84" spans="1:29" s="11" customFormat="1" ht="11.85" customHeight="1" x14ac:dyDescent="0.2">
      <c r="A84" s="9" t="s">
        <v>1211</v>
      </c>
      <c r="B84" s="10">
        <v>76</v>
      </c>
      <c r="C84" s="9" t="s">
        <v>310</v>
      </c>
      <c r="D84" s="9" t="s">
        <v>1120</v>
      </c>
      <c r="E84" s="11" t="s">
        <v>291</v>
      </c>
      <c r="F84" s="11">
        <v>8</v>
      </c>
      <c r="G84" s="11">
        <v>25</v>
      </c>
      <c r="I84" s="12" t="s">
        <v>1298</v>
      </c>
      <c r="J84" s="11" t="s">
        <v>260</v>
      </c>
      <c r="K84" s="12" t="s">
        <v>780</v>
      </c>
      <c r="L84" s="9" t="s">
        <v>234</v>
      </c>
      <c r="M84" s="11" t="s">
        <v>1294</v>
      </c>
      <c r="N84" s="11" t="s">
        <v>260</v>
      </c>
      <c r="O84" s="100"/>
      <c r="P84" s="11">
        <v>25</v>
      </c>
      <c r="Q84" s="9" t="s">
        <v>310</v>
      </c>
      <c r="R84" s="10">
        <v>105</v>
      </c>
      <c r="S84" s="13" t="s">
        <v>1372</v>
      </c>
      <c r="T84" s="9" t="s">
        <v>1218</v>
      </c>
      <c r="U84" s="11" t="s">
        <v>300</v>
      </c>
      <c r="V84" s="11" t="s">
        <v>300</v>
      </c>
      <c r="W84" s="11" t="s">
        <v>1276</v>
      </c>
      <c r="X84" s="11" t="s">
        <v>1373</v>
      </c>
      <c r="Y84" s="19">
        <f t="shared" si="2"/>
        <v>400</v>
      </c>
      <c r="Z84" s="19">
        <f t="shared" si="3"/>
        <v>2000</v>
      </c>
      <c r="AC84" s="14"/>
    </row>
    <row r="85" spans="1:29" s="11" customFormat="1" ht="11.85" customHeight="1" x14ac:dyDescent="0.2">
      <c r="A85" s="9" t="s">
        <v>1102</v>
      </c>
      <c r="B85" s="10">
        <v>25.55</v>
      </c>
      <c r="C85" s="9" t="s">
        <v>297</v>
      </c>
      <c r="D85" s="9" t="s">
        <v>1120</v>
      </c>
      <c r="E85" s="11" t="s">
        <v>291</v>
      </c>
      <c r="F85" s="11">
        <v>8</v>
      </c>
      <c r="G85" s="11">
        <v>25</v>
      </c>
      <c r="J85" s="11" t="s">
        <v>260</v>
      </c>
      <c r="K85" s="12" t="s">
        <v>838</v>
      </c>
      <c r="L85" s="9" t="s">
        <v>234</v>
      </c>
      <c r="M85" s="11" t="s">
        <v>838</v>
      </c>
      <c r="N85" s="11" t="s">
        <v>260</v>
      </c>
      <c r="O85" s="100"/>
      <c r="P85" s="11">
        <v>25</v>
      </c>
      <c r="Q85" s="9" t="s">
        <v>297</v>
      </c>
      <c r="R85" s="10">
        <v>89</v>
      </c>
      <c r="S85" s="13" t="s">
        <v>1372</v>
      </c>
      <c r="T85" s="9" t="s">
        <v>1224</v>
      </c>
      <c r="U85" s="11" t="s">
        <v>300</v>
      </c>
      <c r="V85" s="11" t="s">
        <v>300</v>
      </c>
      <c r="W85" s="11" t="s">
        <v>1276</v>
      </c>
      <c r="X85" s="11" t="s">
        <v>1373</v>
      </c>
      <c r="Y85" s="19">
        <f t="shared" si="2"/>
        <v>400</v>
      </c>
      <c r="Z85" s="19">
        <f t="shared" si="3"/>
        <v>2000</v>
      </c>
      <c r="AC85" s="14"/>
    </row>
    <row r="86" spans="1:29" s="11" customFormat="1" ht="11.85" customHeight="1" x14ac:dyDescent="0.2">
      <c r="A86" s="9" t="s">
        <v>1223</v>
      </c>
      <c r="B86" s="10">
        <v>91</v>
      </c>
      <c r="C86" s="9" t="s">
        <v>297</v>
      </c>
      <c r="D86" s="9" t="s">
        <v>1120</v>
      </c>
      <c r="E86" s="11" t="s">
        <v>291</v>
      </c>
      <c r="F86" s="11">
        <v>8</v>
      </c>
      <c r="G86" s="11">
        <v>25</v>
      </c>
      <c r="J86" s="11" t="s">
        <v>260</v>
      </c>
      <c r="K86" s="12" t="s">
        <v>838</v>
      </c>
      <c r="L86" s="9" t="s">
        <v>234</v>
      </c>
      <c r="M86" s="11" t="s">
        <v>838</v>
      </c>
      <c r="N86" s="11" t="s">
        <v>260</v>
      </c>
      <c r="O86" s="100"/>
      <c r="P86" s="11">
        <v>25</v>
      </c>
      <c r="Q86" s="9" t="s">
        <v>297</v>
      </c>
      <c r="R86" s="10">
        <v>69.25</v>
      </c>
      <c r="S86" s="13" t="s">
        <v>1372</v>
      </c>
      <c r="T86" s="9" t="s">
        <v>1222</v>
      </c>
      <c r="U86" s="11" t="s">
        <v>300</v>
      </c>
      <c r="V86" s="11" t="s">
        <v>300</v>
      </c>
      <c r="W86" s="11" t="s">
        <v>1276</v>
      </c>
      <c r="X86" s="11" t="s">
        <v>1373</v>
      </c>
      <c r="Y86" s="19">
        <f t="shared" si="2"/>
        <v>400</v>
      </c>
      <c r="Z86" s="19">
        <f t="shared" si="3"/>
        <v>2000</v>
      </c>
      <c r="AC86" s="14"/>
    </row>
    <row r="87" spans="1:29" s="11" customFormat="1" ht="11.85" customHeight="1" x14ac:dyDescent="0.2">
      <c r="A87" s="9" t="s">
        <v>1223</v>
      </c>
      <c r="B87" s="10">
        <v>91</v>
      </c>
      <c r="C87" s="9" t="s">
        <v>297</v>
      </c>
      <c r="D87" s="9" t="s">
        <v>1120</v>
      </c>
      <c r="E87" s="11" t="s">
        <v>291</v>
      </c>
      <c r="F87" s="11">
        <v>8</v>
      </c>
      <c r="G87" s="11">
        <v>25</v>
      </c>
      <c r="J87" s="11" t="s">
        <v>260</v>
      </c>
      <c r="K87" s="12" t="s">
        <v>838</v>
      </c>
      <c r="L87" s="9" t="s">
        <v>234</v>
      </c>
      <c r="M87" s="11" t="s">
        <v>838</v>
      </c>
      <c r="N87" s="11" t="s">
        <v>260</v>
      </c>
      <c r="O87" s="100"/>
      <c r="P87" s="11">
        <v>25</v>
      </c>
      <c r="Q87" s="9" t="s">
        <v>297</v>
      </c>
      <c r="R87" s="10">
        <v>68.5</v>
      </c>
      <c r="S87" s="13" t="s">
        <v>1372</v>
      </c>
      <c r="T87" s="9" t="s">
        <v>1221</v>
      </c>
      <c r="U87" s="11" t="s">
        <v>300</v>
      </c>
      <c r="V87" s="11" t="s">
        <v>300</v>
      </c>
      <c r="W87" s="11" t="s">
        <v>1276</v>
      </c>
      <c r="X87" s="11" t="s">
        <v>1373</v>
      </c>
      <c r="Y87" s="19">
        <f t="shared" si="2"/>
        <v>400</v>
      </c>
      <c r="Z87" s="19">
        <f t="shared" si="3"/>
        <v>2000</v>
      </c>
      <c r="AC87" s="14"/>
    </row>
    <row r="88" spans="1:29" s="11" customFormat="1" ht="11.85" customHeight="1" x14ac:dyDescent="0.2">
      <c r="A88" s="9" t="s">
        <v>1210</v>
      </c>
      <c r="B88" s="10">
        <v>91</v>
      </c>
      <c r="C88" s="9" t="s">
        <v>297</v>
      </c>
      <c r="D88" s="9" t="s">
        <v>1120</v>
      </c>
      <c r="E88" s="11" t="s">
        <v>291</v>
      </c>
      <c r="F88" s="11">
        <v>8</v>
      </c>
      <c r="G88" s="11">
        <v>25</v>
      </c>
      <c r="J88" s="11" t="s">
        <v>260</v>
      </c>
      <c r="K88" s="12" t="s">
        <v>780</v>
      </c>
      <c r="L88" s="9" t="s">
        <v>234</v>
      </c>
      <c r="M88" s="11" t="s">
        <v>838</v>
      </c>
      <c r="N88" s="19" t="s">
        <v>260</v>
      </c>
      <c r="O88" s="101" t="s">
        <v>1355</v>
      </c>
      <c r="P88" s="11">
        <v>25</v>
      </c>
      <c r="Q88" s="9" t="s">
        <v>297</v>
      </c>
      <c r="R88" s="10">
        <v>25.93</v>
      </c>
      <c r="S88" s="13" t="s">
        <v>1372</v>
      </c>
      <c r="T88" s="9" t="s">
        <v>1103</v>
      </c>
      <c r="U88" s="11" t="s">
        <v>300</v>
      </c>
      <c r="V88" s="11" t="s">
        <v>300</v>
      </c>
      <c r="W88" s="11" t="s">
        <v>1276</v>
      </c>
      <c r="X88" s="11" t="s">
        <v>1373</v>
      </c>
      <c r="Y88" s="19">
        <f t="shared" si="2"/>
        <v>400</v>
      </c>
      <c r="Z88" s="19">
        <f t="shared" si="3"/>
        <v>2000</v>
      </c>
      <c r="AC88" s="14"/>
    </row>
    <row r="89" spans="1:29" s="11" customFormat="1" ht="11.85" customHeight="1" x14ac:dyDescent="0.2">
      <c r="A89" s="9" t="s">
        <v>1225</v>
      </c>
      <c r="B89" s="10">
        <v>80</v>
      </c>
      <c r="C89" s="9" t="s">
        <v>310</v>
      </c>
      <c r="D89" s="9" t="s">
        <v>1120</v>
      </c>
      <c r="E89" s="11" t="s">
        <v>291</v>
      </c>
      <c r="F89" s="11">
        <v>8</v>
      </c>
      <c r="G89" s="11">
        <v>25</v>
      </c>
      <c r="J89" s="11" t="s">
        <v>260</v>
      </c>
      <c r="K89" s="12" t="s">
        <v>1291</v>
      </c>
      <c r="L89" s="9" t="s">
        <v>234</v>
      </c>
      <c r="M89" s="11" t="s">
        <v>1291</v>
      </c>
      <c r="N89" s="11" t="s">
        <v>260</v>
      </c>
      <c r="O89" s="100"/>
      <c r="P89" s="11">
        <v>25</v>
      </c>
      <c r="Q89" s="9" t="s">
        <v>310</v>
      </c>
      <c r="R89" s="10">
        <v>100</v>
      </c>
      <c r="S89" s="13" t="s">
        <v>1372</v>
      </c>
      <c r="T89" s="9" t="s">
        <v>1234</v>
      </c>
      <c r="U89" s="11" t="s">
        <v>300</v>
      </c>
      <c r="V89" s="11" t="s">
        <v>300</v>
      </c>
      <c r="W89" s="11" t="s">
        <v>1276</v>
      </c>
      <c r="X89" s="11" t="s">
        <v>1373</v>
      </c>
      <c r="Y89" s="19">
        <f t="shared" si="2"/>
        <v>400</v>
      </c>
      <c r="Z89" s="19">
        <f t="shared" si="3"/>
        <v>2000</v>
      </c>
      <c r="AC89" s="14"/>
    </row>
    <row r="90" spans="1:29" s="11" customFormat="1" ht="11.85" customHeight="1" x14ac:dyDescent="0.2">
      <c r="A90" s="9" t="s">
        <v>1227</v>
      </c>
      <c r="B90" s="10">
        <v>87</v>
      </c>
      <c r="C90" s="9" t="s">
        <v>310</v>
      </c>
      <c r="D90" s="9" t="s">
        <v>1120</v>
      </c>
      <c r="E90" s="11" t="s">
        <v>291</v>
      </c>
      <c r="F90" s="11">
        <v>8</v>
      </c>
      <c r="G90" s="11">
        <v>25</v>
      </c>
      <c r="J90" s="11" t="s">
        <v>260</v>
      </c>
      <c r="K90" s="12" t="s">
        <v>1291</v>
      </c>
      <c r="L90" s="9" t="s">
        <v>234</v>
      </c>
      <c r="M90" s="11" t="s">
        <v>1291</v>
      </c>
      <c r="N90" s="11" t="s">
        <v>260</v>
      </c>
      <c r="O90" s="100"/>
      <c r="P90" s="11">
        <v>25</v>
      </c>
      <c r="Q90" s="9" t="s">
        <v>310</v>
      </c>
      <c r="R90" s="10">
        <v>99.5</v>
      </c>
      <c r="S90" s="13" t="s">
        <v>1372</v>
      </c>
      <c r="T90" s="9" t="s">
        <v>1235</v>
      </c>
      <c r="U90" s="11" t="s">
        <v>300</v>
      </c>
      <c r="V90" s="11" t="s">
        <v>300</v>
      </c>
      <c r="W90" s="11" t="s">
        <v>1276</v>
      </c>
      <c r="X90" s="11" t="s">
        <v>1373</v>
      </c>
      <c r="Y90" s="19">
        <f t="shared" si="2"/>
        <v>400</v>
      </c>
      <c r="Z90" s="19">
        <f t="shared" si="3"/>
        <v>2000</v>
      </c>
      <c r="AC90" s="14"/>
    </row>
    <row r="91" spans="1:29" s="11" customFormat="1" ht="11.85" customHeight="1" x14ac:dyDescent="0.2">
      <c r="A91" s="9" t="s">
        <v>1229</v>
      </c>
      <c r="B91" s="10">
        <v>98.5</v>
      </c>
      <c r="C91" s="9" t="s">
        <v>310</v>
      </c>
      <c r="D91" s="9" t="s">
        <v>1120</v>
      </c>
      <c r="E91" s="11" t="s">
        <v>291</v>
      </c>
      <c r="F91" s="11">
        <v>8</v>
      </c>
      <c r="G91" s="11">
        <v>25</v>
      </c>
      <c r="J91" s="11" t="s">
        <v>260</v>
      </c>
      <c r="K91" s="12" t="s">
        <v>1291</v>
      </c>
      <c r="L91" s="9" t="s">
        <v>234</v>
      </c>
      <c r="M91" s="11" t="s">
        <v>1291</v>
      </c>
      <c r="N91" s="11" t="s">
        <v>260</v>
      </c>
      <c r="O91" s="100"/>
      <c r="P91" s="11">
        <v>25</v>
      </c>
      <c r="Q91" s="9" t="s">
        <v>310</v>
      </c>
      <c r="R91" s="10">
        <v>98.5</v>
      </c>
      <c r="S91" s="13" t="s">
        <v>1372</v>
      </c>
      <c r="T91" s="9" t="s">
        <v>1232</v>
      </c>
      <c r="U91" s="11" t="s">
        <v>300</v>
      </c>
      <c r="V91" s="11" t="s">
        <v>300</v>
      </c>
      <c r="W91" s="11" t="s">
        <v>1276</v>
      </c>
      <c r="X91" s="11" t="s">
        <v>1373</v>
      </c>
      <c r="Y91" s="19">
        <f t="shared" si="2"/>
        <v>400</v>
      </c>
      <c r="Z91" s="19">
        <f t="shared" si="3"/>
        <v>2000</v>
      </c>
      <c r="AC91" s="14"/>
    </row>
    <row r="92" spans="1:29" s="11" customFormat="1" ht="11.85" customHeight="1" x14ac:dyDescent="0.2">
      <c r="A92" s="9" t="s">
        <v>1231</v>
      </c>
      <c r="B92" s="10">
        <v>100.5</v>
      </c>
      <c r="C92" s="9" t="s">
        <v>310</v>
      </c>
      <c r="D92" s="9" t="s">
        <v>1120</v>
      </c>
      <c r="E92" s="11" t="s">
        <v>291</v>
      </c>
      <c r="F92" s="11">
        <v>8</v>
      </c>
      <c r="G92" s="11">
        <v>25</v>
      </c>
      <c r="J92" s="11" t="s">
        <v>260</v>
      </c>
      <c r="K92" s="12" t="s">
        <v>1291</v>
      </c>
      <c r="L92" s="9" t="s">
        <v>234</v>
      </c>
      <c r="M92" s="11" t="s">
        <v>1291</v>
      </c>
      <c r="N92" s="11" t="s">
        <v>260</v>
      </c>
      <c r="O92" s="100"/>
      <c r="P92" s="11">
        <v>25</v>
      </c>
      <c r="Q92" s="9" t="s">
        <v>310</v>
      </c>
      <c r="R92" s="10">
        <v>86.5</v>
      </c>
      <c r="S92" s="13" t="s">
        <v>1372</v>
      </c>
      <c r="T92" s="9" t="s">
        <v>1230</v>
      </c>
      <c r="U92" s="11" t="s">
        <v>300</v>
      </c>
      <c r="V92" s="11" t="s">
        <v>300</v>
      </c>
      <c r="W92" s="11" t="s">
        <v>1276</v>
      </c>
      <c r="X92" s="11" t="s">
        <v>1373</v>
      </c>
      <c r="Y92" s="19">
        <f t="shared" si="2"/>
        <v>400</v>
      </c>
      <c r="Z92" s="19">
        <f t="shared" si="3"/>
        <v>2000</v>
      </c>
      <c r="AC92" s="14"/>
    </row>
    <row r="93" spans="1:29" s="11" customFormat="1" ht="11.85" customHeight="1" x14ac:dyDescent="0.2">
      <c r="A93" s="9" t="s">
        <v>1233</v>
      </c>
      <c r="B93" s="10">
        <v>107.75</v>
      </c>
      <c r="C93" s="9" t="s">
        <v>310</v>
      </c>
      <c r="D93" s="9" t="s">
        <v>1120</v>
      </c>
      <c r="E93" s="11" t="s">
        <v>291</v>
      </c>
      <c r="F93" s="11">
        <v>8</v>
      </c>
      <c r="G93" s="11">
        <v>25</v>
      </c>
      <c r="J93" s="11" t="s">
        <v>260</v>
      </c>
      <c r="K93" s="12" t="s">
        <v>1291</v>
      </c>
      <c r="L93" s="9" t="s">
        <v>234</v>
      </c>
      <c r="M93" s="11" t="s">
        <v>1291</v>
      </c>
      <c r="N93" s="11" t="s">
        <v>260</v>
      </c>
      <c r="O93" s="100"/>
      <c r="P93" s="11">
        <v>25</v>
      </c>
      <c r="Q93" s="9" t="s">
        <v>310</v>
      </c>
      <c r="R93" s="10">
        <v>80</v>
      </c>
      <c r="S93" s="13" t="s">
        <v>1372</v>
      </c>
      <c r="T93" s="9" t="s">
        <v>1226</v>
      </c>
      <c r="U93" s="11" t="s">
        <v>300</v>
      </c>
      <c r="V93" s="11" t="s">
        <v>300</v>
      </c>
      <c r="W93" s="11" t="s">
        <v>1276</v>
      </c>
      <c r="X93" s="11" t="s">
        <v>1373</v>
      </c>
      <c r="Y93" s="19">
        <f t="shared" si="2"/>
        <v>400</v>
      </c>
      <c r="Z93" s="19">
        <f t="shared" si="3"/>
        <v>2000</v>
      </c>
      <c r="AC93" s="14"/>
    </row>
    <row r="94" spans="1:29" s="11" customFormat="1" ht="11.85" customHeight="1" x14ac:dyDescent="0.2">
      <c r="A94" s="9" t="s">
        <v>1251</v>
      </c>
      <c r="B94" s="10">
        <v>100</v>
      </c>
      <c r="C94" s="9" t="s">
        <v>310</v>
      </c>
      <c r="D94" s="9" t="s">
        <v>1120</v>
      </c>
      <c r="E94" s="11" t="s">
        <v>291</v>
      </c>
      <c r="F94" s="11">
        <v>8</v>
      </c>
      <c r="G94" s="11">
        <v>25</v>
      </c>
      <c r="I94" s="12" t="s">
        <v>1295</v>
      </c>
      <c r="J94" s="11" t="s">
        <v>260</v>
      </c>
      <c r="K94" s="12" t="s">
        <v>888</v>
      </c>
      <c r="L94" s="9" t="s">
        <v>234</v>
      </c>
      <c r="M94" s="11" t="s">
        <v>1291</v>
      </c>
      <c r="N94" s="11" t="s">
        <v>260</v>
      </c>
      <c r="O94" s="100"/>
      <c r="P94" s="11">
        <v>25</v>
      </c>
      <c r="Q94" s="9" t="s">
        <v>310</v>
      </c>
      <c r="R94" s="10">
        <v>77</v>
      </c>
      <c r="S94" s="13" t="s">
        <v>1372</v>
      </c>
      <c r="T94" s="9" t="s">
        <v>1228</v>
      </c>
      <c r="U94" s="11" t="s">
        <v>300</v>
      </c>
      <c r="V94" s="11" t="s">
        <v>300</v>
      </c>
      <c r="W94" s="11" t="s">
        <v>1276</v>
      </c>
      <c r="X94" s="11" t="s">
        <v>1373</v>
      </c>
      <c r="Y94" s="19">
        <f t="shared" si="2"/>
        <v>400</v>
      </c>
      <c r="Z94" s="19">
        <f t="shared" si="3"/>
        <v>2000</v>
      </c>
      <c r="AC94" s="14"/>
    </row>
    <row r="95" spans="1:29" s="11" customFormat="1" ht="11.85" customHeight="1" x14ac:dyDescent="0.2">
      <c r="A95" s="9" t="s">
        <v>1106</v>
      </c>
      <c r="B95" s="10">
        <v>21.45</v>
      </c>
      <c r="C95" s="9" t="s">
        <v>297</v>
      </c>
      <c r="D95" s="9" t="s">
        <v>1120</v>
      </c>
      <c r="E95" s="11" t="s">
        <v>291</v>
      </c>
      <c r="F95" s="11">
        <v>8</v>
      </c>
      <c r="G95" s="11">
        <v>25</v>
      </c>
      <c r="J95" s="11" t="s">
        <v>260</v>
      </c>
      <c r="K95" s="12" t="s">
        <v>888</v>
      </c>
      <c r="L95" s="9" t="s">
        <v>234</v>
      </c>
      <c r="M95" s="11" t="s">
        <v>888</v>
      </c>
      <c r="N95" s="11" t="s">
        <v>260</v>
      </c>
      <c r="O95" s="100"/>
      <c r="P95" s="11">
        <v>25</v>
      </c>
      <c r="Q95" s="9" t="s">
        <v>310</v>
      </c>
      <c r="R95" s="10">
        <v>88</v>
      </c>
      <c r="S95" s="13" t="s">
        <v>1372</v>
      </c>
      <c r="T95" s="9" t="s">
        <v>1247</v>
      </c>
      <c r="U95" s="11" t="s">
        <v>300</v>
      </c>
      <c r="V95" s="11" t="s">
        <v>300</v>
      </c>
      <c r="W95" s="11" t="s">
        <v>1276</v>
      </c>
      <c r="X95" s="11" t="s">
        <v>1373</v>
      </c>
      <c r="Y95" s="19">
        <f t="shared" si="2"/>
        <v>400</v>
      </c>
      <c r="Z95" s="19">
        <f t="shared" si="3"/>
        <v>2000</v>
      </c>
      <c r="AC95" s="14"/>
    </row>
    <row r="96" spans="1:29" s="11" customFormat="1" ht="11.85" customHeight="1" x14ac:dyDescent="0.2">
      <c r="A96" s="9" t="s">
        <v>1107</v>
      </c>
      <c r="B96" s="10">
        <v>22.25</v>
      </c>
      <c r="C96" s="9" t="s">
        <v>297</v>
      </c>
      <c r="D96" s="9" t="s">
        <v>1120</v>
      </c>
      <c r="E96" s="11" t="s">
        <v>291</v>
      </c>
      <c r="F96" s="11">
        <v>8</v>
      </c>
      <c r="G96" s="11">
        <v>25</v>
      </c>
      <c r="J96" s="11" t="s">
        <v>260</v>
      </c>
      <c r="K96" s="12" t="s">
        <v>888</v>
      </c>
      <c r="L96" s="9" t="s">
        <v>234</v>
      </c>
      <c r="M96" s="11" t="s">
        <v>888</v>
      </c>
      <c r="N96" s="11" t="s">
        <v>260</v>
      </c>
      <c r="O96" s="100"/>
      <c r="P96" s="11">
        <v>25</v>
      </c>
      <c r="Q96" s="9" t="s">
        <v>297</v>
      </c>
      <c r="R96" s="10">
        <v>25.48</v>
      </c>
      <c r="S96" s="13" t="s">
        <v>1372</v>
      </c>
      <c r="T96" s="9" t="s">
        <v>1248</v>
      </c>
      <c r="U96" s="11" t="s">
        <v>300</v>
      </c>
      <c r="V96" s="11" t="s">
        <v>300</v>
      </c>
      <c r="W96" s="11" t="s">
        <v>1276</v>
      </c>
      <c r="X96" s="11" t="s">
        <v>1373</v>
      </c>
      <c r="Y96" s="19">
        <f t="shared" si="2"/>
        <v>400</v>
      </c>
      <c r="Z96" s="19">
        <f t="shared" si="3"/>
        <v>2000</v>
      </c>
      <c r="AC96" s="14"/>
    </row>
    <row r="97" spans="1:29" s="11" customFormat="1" ht="11.85" customHeight="1" x14ac:dyDescent="0.2">
      <c r="A97" s="9" t="s">
        <v>1104</v>
      </c>
      <c r="B97" s="10">
        <v>24.8</v>
      </c>
      <c r="C97" s="9" t="s">
        <v>297</v>
      </c>
      <c r="D97" s="9" t="s">
        <v>1120</v>
      </c>
      <c r="E97" s="11" t="s">
        <v>291</v>
      </c>
      <c r="F97" s="11">
        <v>8</v>
      </c>
      <c r="G97" s="11">
        <v>25</v>
      </c>
      <c r="J97" s="11" t="s">
        <v>260</v>
      </c>
      <c r="K97" s="12" t="s">
        <v>888</v>
      </c>
      <c r="L97" s="9" t="s">
        <v>234</v>
      </c>
      <c r="M97" s="11" t="s">
        <v>888</v>
      </c>
      <c r="N97" s="11" t="s">
        <v>260</v>
      </c>
      <c r="O97" s="100"/>
      <c r="P97" s="11">
        <v>25</v>
      </c>
      <c r="Q97" s="9" t="s">
        <v>297</v>
      </c>
      <c r="R97" s="10">
        <v>25.48</v>
      </c>
      <c r="S97" s="13" t="s">
        <v>1372</v>
      </c>
      <c r="T97" s="9" t="s">
        <v>1248</v>
      </c>
      <c r="U97" s="11" t="s">
        <v>300</v>
      </c>
      <c r="V97" s="11" t="s">
        <v>300</v>
      </c>
      <c r="W97" s="11" t="s">
        <v>1276</v>
      </c>
      <c r="X97" s="11" t="s">
        <v>1373</v>
      </c>
      <c r="Y97" s="19">
        <f t="shared" si="2"/>
        <v>400</v>
      </c>
      <c r="Z97" s="19">
        <f t="shared" si="3"/>
        <v>2000</v>
      </c>
      <c r="AC97" s="14"/>
    </row>
    <row r="98" spans="1:29" s="11" customFormat="1" ht="11.85" customHeight="1" x14ac:dyDescent="0.2">
      <c r="A98" s="9" t="s">
        <v>1250</v>
      </c>
      <c r="B98" s="10">
        <v>75</v>
      </c>
      <c r="C98" s="9" t="s">
        <v>310</v>
      </c>
      <c r="D98" s="9" t="s">
        <v>1120</v>
      </c>
      <c r="E98" s="11" t="s">
        <v>291</v>
      </c>
      <c r="F98" s="11">
        <v>8</v>
      </c>
      <c r="G98" s="11">
        <v>25</v>
      </c>
      <c r="J98" s="11" t="s">
        <v>260</v>
      </c>
      <c r="K98" s="12" t="s">
        <v>888</v>
      </c>
      <c r="L98" s="9" t="s">
        <v>234</v>
      </c>
      <c r="M98" s="11" t="s">
        <v>888</v>
      </c>
      <c r="N98" s="11" t="s">
        <v>260</v>
      </c>
      <c r="O98" s="100"/>
      <c r="P98" s="11">
        <v>25</v>
      </c>
      <c r="Q98" s="9" t="s">
        <v>297</v>
      </c>
      <c r="R98" s="10">
        <v>21.85</v>
      </c>
      <c r="S98" s="13" t="s">
        <v>1372</v>
      </c>
      <c r="T98" s="9" t="s">
        <v>1105</v>
      </c>
      <c r="U98" s="11" t="s">
        <v>300</v>
      </c>
      <c r="V98" s="11" t="s">
        <v>300</v>
      </c>
      <c r="W98" s="11" t="s">
        <v>1276</v>
      </c>
      <c r="X98" s="11" t="s">
        <v>1373</v>
      </c>
      <c r="Y98" s="19">
        <f t="shared" si="2"/>
        <v>400</v>
      </c>
      <c r="Z98" s="19">
        <f t="shared" si="3"/>
        <v>2000</v>
      </c>
      <c r="AC98" s="14"/>
    </row>
    <row r="99" spans="1:29" s="11" customFormat="1" ht="11.85" customHeight="1" x14ac:dyDescent="0.2">
      <c r="A99" s="9" t="s">
        <v>1256</v>
      </c>
      <c r="B99" s="10">
        <v>86.25</v>
      </c>
      <c r="C99" s="9" t="s">
        <v>310</v>
      </c>
      <c r="D99" s="9" t="s">
        <v>1120</v>
      </c>
      <c r="E99" s="11" t="s">
        <v>291</v>
      </c>
      <c r="F99" s="11">
        <v>8</v>
      </c>
      <c r="G99" s="11">
        <v>25</v>
      </c>
      <c r="J99" s="11" t="s">
        <v>260</v>
      </c>
      <c r="K99" s="12" t="s">
        <v>918</v>
      </c>
      <c r="L99" s="9" t="s">
        <v>234</v>
      </c>
      <c r="M99" s="11" t="s">
        <v>918</v>
      </c>
      <c r="N99" s="11" t="s">
        <v>260</v>
      </c>
      <c r="O99" s="100"/>
      <c r="P99" s="11">
        <v>25</v>
      </c>
      <c r="Q99" s="9" t="s">
        <v>310</v>
      </c>
      <c r="R99" s="10">
        <v>79.5</v>
      </c>
      <c r="S99" s="13" t="s">
        <v>1372</v>
      </c>
      <c r="T99" s="9" t="s">
        <v>1258</v>
      </c>
      <c r="U99" s="11" t="s">
        <v>300</v>
      </c>
      <c r="V99" s="11" t="s">
        <v>300</v>
      </c>
      <c r="W99" s="11" t="s">
        <v>1276</v>
      </c>
      <c r="X99" s="11" t="s">
        <v>1373</v>
      </c>
      <c r="Y99" s="19">
        <f t="shared" si="2"/>
        <v>400</v>
      </c>
      <c r="Z99" s="19">
        <f t="shared" si="3"/>
        <v>2000</v>
      </c>
      <c r="AC99" s="14"/>
    </row>
    <row r="100" spans="1:29" s="11" customFormat="1" ht="11.85" customHeight="1" x14ac:dyDescent="0.2">
      <c r="A100" s="9" t="s">
        <v>1108</v>
      </c>
      <c r="B100" s="10">
        <v>25.5</v>
      </c>
      <c r="C100" s="9" t="s">
        <v>297</v>
      </c>
      <c r="D100" s="9" t="s">
        <v>1120</v>
      </c>
      <c r="E100" s="11" t="s">
        <v>291</v>
      </c>
      <c r="F100" s="11">
        <v>8</v>
      </c>
      <c r="G100" s="11">
        <v>25</v>
      </c>
      <c r="J100" s="11" t="s">
        <v>260</v>
      </c>
      <c r="K100" s="12" t="s">
        <v>933</v>
      </c>
      <c r="L100" s="9" t="s">
        <v>234</v>
      </c>
      <c r="M100" s="11" t="s">
        <v>933</v>
      </c>
      <c r="N100" s="11" t="s">
        <v>260</v>
      </c>
      <c r="O100" s="100"/>
      <c r="P100" s="11">
        <v>25</v>
      </c>
      <c r="Q100" s="9" t="s">
        <v>310</v>
      </c>
      <c r="R100" s="10">
        <v>108</v>
      </c>
      <c r="S100" s="13" t="s">
        <v>1372</v>
      </c>
      <c r="T100" s="9" t="s">
        <v>1263</v>
      </c>
      <c r="U100" s="11" t="s">
        <v>300</v>
      </c>
      <c r="V100" s="11" t="s">
        <v>300</v>
      </c>
      <c r="W100" s="11" t="s">
        <v>1276</v>
      </c>
      <c r="X100" s="11" t="s">
        <v>1373</v>
      </c>
      <c r="Y100" s="19">
        <f t="shared" si="2"/>
        <v>400</v>
      </c>
      <c r="Z100" s="19">
        <f t="shared" si="3"/>
        <v>2000</v>
      </c>
      <c r="AC100" s="14"/>
    </row>
    <row r="101" spans="1:29" s="11" customFormat="1" ht="11.85" customHeight="1" x14ac:dyDescent="0.2">
      <c r="A101" s="9" t="s">
        <v>1259</v>
      </c>
      <c r="B101" s="10">
        <v>26</v>
      </c>
      <c r="C101" s="9" t="s">
        <v>297</v>
      </c>
      <c r="D101" s="9" t="s">
        <v>1120</v>
      </c>
      <c r="E101" s="11" t="s">
        <v>291</v>
      </c>
      <c r="F101" s="11">
        <v>8</v>
      </c>
      <c r="G101" s="11">
        <v>25</v>
      </c>
      <c r="J101" s="11" t="s">
        <v>260</v>
      </c>
      <c r="K101" s="12" t="s">
        <v>933</v>
      </c>
      <c r="L101" s="9" t="s">
        <v>234</v>
      </c>
      <c r="M101" s="11" t="s">
        <v>933</v>
      </c>
      <c r="N101" s="11" t="s">
        <v>260</v>
      </c>
      <c r="O101" s="100"/>
      <c r="P101" s="11">
        <v>25</v>
      </c>
      <c r="Q101" s="9" t="s">
        <v>310</v>
      </c>
      <c r="R101" s="10">
        <v>77</v>
      </c>
      <c r="S101" s="13" t="s">
        <v>1372</v>
      </c>
      <c r="T101" s="9" t="s">
        <v>1262</v>
      </c>
      <c r="U101" s="11" t="s">
        <v>300</v>
      </c>
      <c r="V101" s="11" t="s">
        <v>300</v>
      </c>
      <c r="W101" s="11" t="s">
        <v>1276</v>
      </c>
      <c r="X101" s="11" t="s">
        <v>1373</v>
      </c>
      <c r="Y101" s="19">
        <f t="shared" si="2"/>
        <v>400</v>
      </c>
      <c r="Z101" s="19">
        <f t="shared" si="3"/>
        <v>2000</v>
      </c>
      <c r="AC101" s="14"/>
    </row>
    <row r="102" spans="1:29" s="11" customFormat="1" ht="11.85" customHeight="1" x14ac:dyDescent="0.2">
      <c r="A102" s="9" t="s">
        <v>1261</v>
      </c>
      <c r="B102" s="10">
        <v>78</v>
      </c>
      <c r="C102" s="9" t="s">
        <v>310</v>
      </c>
      <c r="D102" s="9" t="s">
        <v>1120</v>
      </c>
      <c r="E102" s="11" t="s">
        <v>291</v>
      </c>
      <c r="F102" s="11">
        <v>8</v>
      </c>
      <c r="G102" s="11">
        <v>25</v>
      </c>
      <c r="J102" s="11" t="s">
        <v>260</v>
      </c>
      <c r="K102" s="12" t="s">
        <v>933</v>
      </c>
      <c r="L102" s="9" t="s">
        <v>234</v>
      </c>
      <c r="M102" s="11" t="s">
        <v>933</v>
      </c>
      <c r="N102" s="11" t="s">
        <v>260</v>
      </c>
      <c r="O102" s="100"/>
      <c r="P102" s="11">
        <v>25</v>
      </c>
      <c r="Q102" s="9" t="s">
        <v>297</v>
      </c>
      <c r="R102" s="10">
        <v>65</v>
      </c>
      <c r="S102" s="13" t="s">
        <v>1372</v>
      </c>
      <c r="T102" s="9" t="s">
        <v>1260</v>
      </c>
      <c r="U102" s="11" t="s">
        <v>300</v>
      </c>
      <c r="V102" s="11" t="s">
        <v>300</v>
      </c>
      <c r="W102" s="11" t="s">
        <v>1276</v>
      </c>
      <c r="X102" s="11" t="s">
        <v>1373</v>
      </c>
      <c r="Y102" s="19">
        <f t="shared" si="2"/>
        <v>400</v>
      </c>
      <c r="Z102" s="19">
        <f t="shared" si="3"/>
        <v>2000</v>
      </c>
      <c r="AC102" s="14"/>
    </row>
    <row r="103" spans="1:29" s="11" customFormat="1" ht="11.85" customHeight="1" x14ac:dyDescent="0.2">
      <c r="A103" s="9" t="s">
        <v>1111</v>
      </c>
      <c r="B103" s="10">
        <v>18.829999999999998</v>
      </c>
      <c r="C103" s="9" t="s">
        <v>297</v>
      </c>
      <c r="D103" s="9" t="s">
        <v>1120</v>
      </c>
      <c r="E103" s="11" t="s">
        <v>291</v>
      </c>
      <c r="F103" s="11">
        <v>8</v>
      </c>
      <c r="G103" s="11">
        <v>25</v>
      </c>
      <c r="J103" s="11" t="s">
        <v>260</v>
      </c>
      <c r="K103" s="12" t="s">
        <v>955</v>
      </c>
      <c r="L103" s="9" t="s">
        <v>234</v>
      </c>
      <c r="M103" s="11" t="s">
        <v>955</v>
      </c>
      <c r="N103" s="11" t="s">
        <v>260</v>
      </c>
      <c r="O103" s="100"/>
      <c r="P103" s="11">
        <v>25</v>
      </c>
      <c r="Q103" s="9" t="s">
        <v>297</v>
      </c>
      <c r="R103" s="10">
        <v>39.25</v>
      </c>
      <c r="S103" s="13" t="s">
        <v>1372</v>
      </c>
      <c r="T103" s="9" t="s">
        <v>1110</v>
      </c>
      <c r="U103" s="11" t="s">
        <v>300</v>
      </c>
      <c r="V103" s="11" t="s">
        <v>300</v>
      </c>
      <c r="W103" s="11" t="s">
        <v>1276</v>
      </c>
      <c r="X103" s="11" t="s">
        <v>1373</v>
      </c>
      <c r="Y103" s="19">
        <f t="shared" si="2"/>
        <v>400</v>
      </c>
      <c r="Z103" s="19">
        <f t="shared" si="3"/>
        <v>2000</v>
      </c>
      <c r="AC103" s="14"/>
    </row>
    <row r="104" spans="1:29" s="11" customFormat="1" ht="11.85" customHeight="1" x14ac:dyDescent="0.2">
      <c r="A104" s="9" t="s">
        <v>1111</v>
      </c>
      <c r="B104" s="10">
        <v>18.829999999999998</v>
      </c>
      <c r="C104" s="9" t="s">
        <v>297</v>
      </c>
      <c r="D104" s="9" t="s">
        <v>1120</v>
      </c>
      <c r="E104" s="11" t="s">
        <v>291</v>
      </c>
      <c r="F104" s="11">
        <v>8</v>
      </c>
      <c r="G104" s="11">
        <v>25</v>
      </c>
      <c r="J104" s="11" t="s">
        <v>260</v>
      </c>
      <c r="K104" s="12" t="s">
        <v>955</v>
      </c>
      <c r="L104" s="9" t="s">
        <v>234</v>
      </c>
      <c r="M104" s="11" t="s">
        <v>955</v>
      </c>
      <c r="N104" s="11" t="s">
        <v>260</v>
      </c>
      <c r="O104" s="100"/>
      <c r="P104" s="11">
        <v>25</v>
      </c>
      <c r="Q104" s="9" t="s">
        <v>297</v>
      </c>
      <c r="R104" s="10">
        <v>39.25</v>
      </c>
      <c r="S104" s="13" t="s">
        <v>1372</v>
      </c>
      <c r="T104" s="9" t="s">
        <v>1110</v>
      </c>
      <c r="U104" s="11" t="s">
        <v>300</v>
      </c>
      <c r="V104" s="11" t="s">
        <v>300</v>
      </c>
      <c r="W104" s="11" t="s">
        <v>1276</v>
      </c>
      <c r="X104" s="11" t="s">
        <v>1373</v>
      </c>
      <c r="Y104" s="19">
        <f t="shared" si="2"/>
        <v>400</v>
      </c>
      <c r="Z104" s="19">
        <f t="shared" si="3"/>
        <v>2000</v>
      </c>
      <c r="AC104" s="14"/>
    </row>
    <row r="105" spans="1:29" s="11" customFormat="1" ht="11.85" customHeight="1" x14ac:dyDescent="0.2">
      <c r="A105" s="9" t="s">
        <v>1111</v>
      </c>
      <c r="B105" s="10">
        <v>18.829999999999998</v>
      </c>
      <c r="C105" s="9" t="s">
        <v>297</v>
      </c>
      <c r="D105" s="9" t="s">
        <v>1120</v>
      </c>
      <c r="E105" s="11" t="s">
        <v>291</v>
      </c>
      <c r="F105" s="11">
        <v>8</v>
      </c>
      <c r="G105" s="11">
        <v>25</v>
      </c>
      <c r="J105" s="11" t="s">
        <v>260</v>
      </c>
      <c r="K105" s="12" t="s">
        <v>955</v>
      </c>
      <c r="L105" s="9" t="s">
        <v>234</v>
      </c>
      <c r="M105" s="11" t="s">
        <v>955</v>
      </c>
      <c r="N105" s="11" t="s">
        <v>260</v>
      </c>
      <c r="O105" s="100"/>
      <c r="P105" s="11">
        <v>25</v>
      </c>
      <c r="Q105" s="9" t="s">
        <v>297</v>
      </c>
      <c r="R105" s="10">
        <v>24.65</v>
      </c>
      <c r="S105" s="13" t="s">
        <v>1372</v>
      </c>
      <c r="T105" s="9" t="s">
        <v>1109</v>
      </c>
      <c r="U105" s="11" t="s">
        <v>300</v>
      </c>
      <c r="V105" s="11" t="s">
        <v>300</v>
      </c>
      <c r="W105" s="11" t="s">
        <v>1276</v>
      </c>
      <c r="X105" s="11" t="s">
        <v>1373</v>
      </c>
      <c r="Y105" s="19">
        <f t="shared" si="2"/>
        <v>400</v>
      </c>
      <c r="Z105" s="19">
        <f t="shared" si="3"/>
        <v>2000</v>
      </c>
      <c r="AC105" s="14"/>
    </row>
    <row r="106" spans="1:29" s="11" customFormat="1" ht="11.85" customHeight="1" x14ac:dyDescent="0.2">
      <c r="A106" s="9" t="s">
        <v>1111</v>
      </c>
      <c r="B106" s="10">
        <v>18.829999999999998</v>
      </c>
      <c r="C106" s="9" t="s">
        <v>297</v>
      </c>
      <c r="D106" s="9" t="s">
        <v>1120</v>
      </c>
      <c r="E106" s="11" t="s">
        <v>291</v>
      </c>
      <c r="F106" s="11">
        <v>8</v>
      </c>
      <c r="G106" s="11">
        <v>25</v>
      </c>
      <c r="J106" s="11" t="s">
        <v>260</v>
      </c>
      <c r="K106" s="12" t="s">
        <v>955</v>
      </c>
      <c r="L106" s="9" t="s">
        <v>234</v>
      </c>
      <c r="M106" s="11" t="s">
        <v>955</v>
      </c>
      <c r="N106" s="11" t="s">
        <v>260</v>
      </c>
      <c r="O106" s="100"/>
      <c r="P106" s="11">
        <v>25</v>
      </c>
      <c r="Q106" s="9" t="s">
        <v>297</v>
      </c>
      <c r="R106" s="10">
        <v>24.65</v>
      </c>
      <c r="S106" s="13" t="s">
        <v>1372</v>
      </c>
      <c r="T106" s="9" t="s">
        <v>1109</v>
      </c>
      <c r="U106" s="11" t="s">
        <v>300</v>
      </c>
      <c r="V106" s="11" t="s">
        <v>300</v>
      </c>
      <c r="W106" s="11" t="s">
        <v>1276</v>
      </c>
      <c r="X106" s="11" t="s">
        <v>1373</v>
      </c>
      <c r="Y106" s="19">
        <f t="shared" si="2"/>
        <v>400</v>
      </c>
      <c r="Z106" s="19">
        <f t="shared" si="3"/>
        <v>2000</v>
      </c>
      <c r="AC106" s="14"/>
    </row>
    <row r="107" spans="1:29" s="11" customFormat="1" ht="11.85" customHeight="1" x14ac:dyDescent="0.2">
      <c r="A107" s="9" t="s">
        <v>1131</v>
      </c>
      <c r="B107" s="10">
        <v>88</v>
      </c>
      <c r="C107" s="9" t="s">
        <v>297</v>
      </c>
      <c r="D107" s="9" t="s">
        <v>1120</v>
      </c>
      <c r="E107" s="11" t="s">
        <v>291</v>
      </c>
      <c r="F107" s="11">
        <v>8</v>
      </c>
      <c r="G107" s="11">
        <v>10</v>
      </c>
      <c r="H107" s="11" t="s">
        <v>1270</v>
      </c>
      <c r="I107" s="12" t="s">
        <v>1404</v>
      </c>
      <c r="J107" s="13" t="s">
        <v>260</v>
      </c>
      <c r="K107" s="12" t="s">
        <v>326</v>
      </c>
      <c r="L107" s="9" t="s">
        <v>234</v>
      </c>
      <c r="M107" s="11" t="s">
        <v>1294</v>
      </c>
      <c r="N107" s="13" t="s">
        <v>260</v>
      </c>
      <c r="O107" s="100"/>
      <c r="P107" s="11">
        <v>10</v>
      </c>
      <c r="Q107" s="9" t="s">
        <v>310</v>
      </c>
      <c r="R107" s="10">
        <v>100</v>
      </c>
      <c r="S107" s="13" t="s">
        <v>1372</v>
      </c>
      <c r="T107" s="9" t="s">
        <v>1213</v>
      </c>
      <c r="U107" s="11" t="s">
        <v>300</v>
      </c>
      <c r="V107" s="11" t="s">
        <v>300</v>
      </c>
      <c r="W107" s="11" t="s">
        <v>1276</v>
      </c>
      <c r="X107" s="19" t="s">
        <v>1373</v>
      </c>
      <c r="Y107" s="19">
        <f t="shared" si="2"/>
        <v>160</v>
      </c>
      <c r="Z107" s="19">
        <f t="shared" si="3"/>
        <v>800</v>
      </c>
      <c r="AC107" s="14"/>
    </row>
    <row r="108" spans="1:29" s="11" customFormat="1" ht="10.199999999999999" x14ac:dyDescent="0.2">
      <c r="A108" s="9"/>
      <c r="B108" s="10"/>
      <c r="C108" s="9"/>
      <c r="D108" s="9"/>
      <c r="K108" s="12"/>
      <c r="L108" s="9"/>
      <c r="Q108" s="9"/>
      <c r="R108" s="10"/>
      <c r="T108" s="9"/>
      <c r="AC108" s="14"/>
    </row>
    <row r="109" spans="1:29" ht="11.85" customHeight="1" x14ac:dyDescent="0.25">
      <c r="G109" s="76">
        <f>SUBTOTAL(9,G1:G108)</f>
        <v>2610</v>
      </c>
      <c r="M109" s="76">
        <f>G109-P109</f>
        <v>0</v>
      </c>
      <c r="P109" s="76">
        <f>SUBTOTAL(9,P1:P108)</f>
        <v>2610</v>
      </c>
      <c r="Y109" s="11"/>
    </row>
    <row r="110" spans="1:29" x14ac:dyDescent="0.25">
      <c r="Y110" s="11"/>
    </row>
    <row r="111" spans="1:29" x14ac:dyDescent="0.25">
      <c r="Z111">
        <f>SUM(Z2:Z110)</f>
        <v>208800</v>
      </c>
    </row>
    <row r="116" spans="25:25" x14ac:dyDescent="0.25">
      <c r="Y116" s="11"/>
    </row>
    <row r="117" spans="25:25" x14ac:dyDescent="0.25">
      <c r="Y117" s="11"/>
    </row>
    <row r="118" spans="25:25" x14ac:dyDescent="0.25">
      <c r="Y118" s="11"/>
    </row>
    <row r="119" spans="25:25" x14ac:dyDescent="0.25">
      <c r="Y119" s="11"/>
    </row>
    <row r="120" spans="25:25" x14ac:dyDescent="0.25">
      <c r="Y120" s="11"/>
    </row>
    <row r="121" spans="25:25" x14ac:dyDescent="0.25">
      <c r="Y121" s="11"/>
    </row>
    <row r="122" spans="25:25" x14ac:dyDescent="0.25">
      <c r="Y122" s="11"/>
    </row>
    <row r="123" spans="25:25" x14ac:dyDescent="0.25">
      <c r="Y123" s="11"/>
    </row>
    <row r="124" spans="25:25" x14ac:dyDescent="0.25">
      <c r="Y124" s="11"/>
    </row>
    <row r="125" spans="25:25" x14ac:dyDescent="0.25">
      <c r="Y125" s="11"/>
    </row>
    <row r="126" spans="25:25" x14ac:dyDescent="0.25">
      <c r="Y126" s="11"/>
    </row>
    <row r="127" spans="25:25" x14ac:dyDescent="0.25">
      <c r="Y127" s="11"/>
    </row>
    <row r="128" spans="25:25" x14ac:dyDescent="0.25">
      <c r="Y128" s="11"/>
    </row>
    <row r="129" spans="25:25" x14ac:dyDescent="0.25">
      <c r="Y129" s="11"/>
    </row>
    <row r="130" spans="25:25" x14ac:dyDescent="0.25">
      <c r="Y130" s="11"/>
    </row>
    <row r="131" spans="25:25" x14ac:dyDescent="0.25">
      <c r="Y131" s="11"/>
    </row>
    <row r="132" spans="25:25" x14ac:dyDescent="0.25">
      <c r="Y132" s="11"/>
    </row>
    <row r="133" spans="25:25" x14ac:dyDescent="0.25">
      <c r="Y133" s="11"/>
    </row>
    <row r="134" spans="25:25" x14ac:dyDescent="0.25">
      <c r="Y134" s="11"/>
    </row>
    <row r="135" spans="25:25" x14ac:dyDescent="0.25">
      <c r="Y135" s="11"/>
    </row>
    <row r="136" spans="25:25" x14ac:dyDescent="0.25">
      <c r="Y136" s="11"/>
    </row>
    <row r="137" spans="25:25" x14ac:dyDescent="0.25">
      <c r="Y137" s="11"/>
    </row>
    <row r="138" spans="25:25" x14ac:dyDescent="0.25">
      <c r="Y138" s="11"/>
    </row>
    <row r="139" spans="25:25" x14ac:dyDescent="0.25">
      <c r="Y139" s="11"/>
    </row>
    <row r="140" spans="25:25" x14ac:dyDescent="0.25">
      <c r="Y140" s="11"/>
    </row>
    <row r="141" spans="25:25" x14ac:dyDescent="0.25">
      <c r="Y141" s="11"/>
    </row>
    <row r="142" spans="25:25" x14ac:dyDescent="0.25">
      <c r="Y142" s="11"/>
    </row>
    <row r="143" spans="25:25" x14ac:dyDescent="0.25">
      <c r="Y143" s="11"/>
    </row>
    <row r="144" spans="25:25" x14ac:dyDescent="0.25">
      <c r="Y144" s="11"/>
    </row>
    <row r="145" spans="25:25" x14ac:dyDescent="0.25">
      <c r="Y145" s="11"/>
    </row>
    <row r="146" spans="25:25" x14ac:dyDescent="0.25">
      <c r="Y146" s="11"/>
    </row>
    <row r="147" spans="25:25" x14ac:dyDescent="0.25">
      <c r="Y147" s="11"/>
    </row>
    <row r="148" spans="25:25" x14ac:dyDescent="0.25">
      <c r="Y148" s="11"/>
    </row>
    <row r="149" spans="25:25" x14ac:dyDescent="0.25">
      <c r="Y149" s="11"/>
    </row>
    <row r="150" spans="25:25" x14ac:dyDescent="0.25">
      <c r="Y150" s="11"/>
    </row>
    <row r="151" spans="25:25" x14ac:dyDescent="0.25">
      <c r="Y151" s="11"/>
    </row>
    <row r="152" spans="25:25" x14ac:dyDescent="0.25">
      <c r="Y152" s="11"/>
    </row>
    <row r="153" spans="25:25" x14ac:dyDescent="0.25">
      <c r="Y153" s="11"/>
    </row>
    <row r="154" spans="25:25" x14ac:dyDescent="0.25">
      <c r="Y154" s="11"/>
    </row>
    <row r="155" spans="25:25" x14ac:dyDescent="0.25">
      <c r="Y155" s="11"/>
    </row>
    <row r="156" spans="25:25" x14ac:dyDescent="0.25">
      <c r="Y156" s="11"/>
    </row>
    <row r="157" spans="25:25" x14ac:dyDescent="0.25">
      <c r="Y157" s="11"/>
    </row>
    <row r="158" spans="25:25" x14ac:dyDescent="0.25">
      <c r="Y158" s="11"/>
    </row>
    <row r="159" spans="25:25" x14ac:dyDescent="0.25">
      <c r="Y159" s="11"/>
    </row>
    <row r="160" spans="25:25" x14ac:dyDescent="0.25">
      <c r="Y160" s="11"/>
    </row>
    <row r="161" spans="25:25" x14ac:dyDescent="0.25">
      <c r="Y161" s="11"/>
    </row>
    <row r="162" spans="25:25" x14ac:dyDescent="0.25">
      <c r="Y162" s="11"/>
    </row>
    <row r="163" spans="25:25" x14ac:dyDescent="0.25">
      <c r="Y163" s="11"/>
    </row>
    <row r="164" spans="25:25" x14ac:dyDescent="0.25">
      <c r="Y164" s="11"/>
    </row>
    <row r="165" spans="25:25" x14ac:dyDescent="0.25">
      <c r="Y165" s="11"/>
    </row>
    <row r="166" spans="25:25" x14ac:dyDescent="0.25">
      <c r="Y166" s="11"/>
    </row>
    <row r="167" spans="25:25" x14ac:dyDescent="0.25">
      <c r="Y167" s="11"/>
    </row>
    <row r="168" spans="25:25" x14ac:dyDescent="0.25">
      <c r="Y168" s="11"/>
    </row>
    <row r="169" spans="25:25" x14ac:dyDescent="0.25">
      <c r="Y169" s="11"/>
    </row>
    <row r="170" spans="25:25" x14ac:dyDescent="0.25">
      <c r="Y170" s="11"/>
    </row>
    <row r="171" spans="25:25" x14ac:dyDescent="0.25">
      <c r="Y171" s="11"/>
    </row>
    <row r="172" spans="25:25" x14ac:dyDescent="0.25">
      <c r="Y172" s="11"/>
    </row>
    <row r="173" spans="25:25" x14ac:dyDescent="0.25">
      <c r="Y173" s="11"/>
    </row>
    <row r="174" spans="25:25" x14ac:dyDescent="0.25">
      <c r="Y174" s="11"/>
    </row>
    <row r="175" spans="25:25" x14ac:dyDescent="0.25">
      <c r="Y175" s="11"/>
    </row>
    <row r="176" spans="25:25" x14ac:dyDescent="0.25">
      <c r="Y176" s="11"/>
    </row>
    <row r="177" spans="25:25" x14ac:dyDescent="0.25">
      <c r="Y177" s="11"/>
    </row>
    <row r="178" spans="25:25" x14ac:dyDescent="0.25">
      <c r="Y178" s="11"/>
    </row>
    <row r="179" spans="25:25" x14ac:dyDescent="0.25">
      <c r="Y179" s="11"/>
    </row>
    <row r="180" spans="25:25" x14ac:dyDescent="0.25">
      <c r="Y180" s="11"/>
    </row>
    <row r="181" spans="25:25" x14ac:dyDescent="0.25">
      <c r="Y181" s="11"/>
    </row>
    <row r="182" spans="25:25" x14ac:dyDescent="0.25">
      <c r="Y182" s="11"/>
    </row>
    <row r="183" spans="25:25" x14ac:dyDescent="0.25">
      <c r="Y183" s="11"/>
    </row>
    <row r="184" spans="25:25" x14ac:dyDescent="0.25">
      <c r="Y184" s="11"/>
    </row>
    <row r="185" spans="25:25" x14ac:dyDescent="0.25">
      <c r="Y185" s="11"/>
    </row>
    <row r="186" spans="25:25" x14ac:dyDescent="0.25">
      <c r="Y186" s="11"/>
    </row>
    <row r="187" spans="25:25" x14ac:dyDescent="0.25">
      <c r="Y187" s="11"/>
    </row>
    <row r="188" spans="25:25" x14ac:dyDescent="0.25">
      <c r="Y188" s="11"/>
    </row>
    <row r="189" spans="25:25" x14ac:dyDescent="0.25">
      <c r="Y189" s="11"/>
    </row>
    <row r="190" spans="25:25" x14ac:dyDescent="0.25">
      <c r="Y190" s="11"/>
    </row>
    <row r="191" spans="25:25" x14ac:dyDescent="0.25">
      <c r="Y191" s="11"/>
    </row>
    <row r="192" spans="25:25" x14ac:dyDescent="0.25">
      <c r="Y192" s="11"/>
    </row>
    <row r="193" spans="25:25" x14ac:dyDescent="0.25">
      <c r="Y193" s="11"/>
    </row>
    <row r="194" spans="25:25" x14ac:dyDescent="0.25">
      <c r="Y194" s="11"/>
    </row>
    <row r="195" spans="25:25" x14ac:dyDescent="0.25">
      <c r="Y195" s="11"/>
    </row>
    <row r="196" spans="25:25" x14ac:dyDescent="0.25">
      <c r="Y196" s="11"/>
    </row>
    <row r="197" spans="25:25" x14ac:dyDescent="0.25">
      <c r="Y197" s="11"/>
    </row>
    <row r="198" spans="25:25" x14ac:dyDescent="0.25">
      <c r="Y198" s="11"/>
    </row>
    <row r="199" spans="25:25" x14ac:dyDescent="0.25">
      <c r="Y199" s="11"/>
    </row>
    <row r="200" spans="25:25" x14ac:dyDescent="0.25">
      <c r="Y200" s="11"/>
    </row>
    <row r="201" spans="25:25" x14ac:dyDescent="0.25">
      <c r="Y201" s="11"/>
    </row>
    <row r="202" spans="25:25" x14ac:dyDescent="0.25">
      <c r="Y202" s="11"/>
    </row>
    <row r="203" spans="25:25" x14ac:dyDescent="0.25">
      <c r="Y203" s="11"/>
    </row>
    <row r="204" spans="25:25" x14ac:dyDescent="0.25">
      <c r="Y204" s="11"/>
    </row>
    <row r="205" spans="25:25" x14ac:dyDescent="0.25">
      <c r="Y205" s="11"/>
    </row>
    <row r="206" spans="25:25" x14ac:dyDescent="0.25">
      <c r="Y206" s="11"/>
    </row>
    <row r="207" spans="25:25" x14ac:dyDescent="0.25">
      <c r="Y207" s="11"/>
    </row>
    <row r="208" spans="25:25" x14ac:dyDescent="0.25">
      <c r="Y208" s="11"/>
    </row>
    <row r="209" spans="25:25" x14ac:dyDescent="0.25">
      <c r="Y209" s="11"/>
    </row>
    <row r="210" spans="25:25" x14ac:dyDescent="0.25">
      <c r="Y210" s="11"/>
    </row>
    <row r="211" spans="25:25" x14ac:dyDescent="0.25">
      <c r="Y211" s="11"/>
    </row>
    <row r="212" spans="25:25" x14ac:dyDescent="0.25">
      <c r="Y212" s="11"/>
    </row>
    <row r="213" spans="25:25" x14ac:dyDescent="0.25">
      <c r="Y213" s="11"/>
    </row>
    <row r="214" spans="25:25" x14ac:dyDescent="0.25">
      <c r="Y214" s="11"/>
    </row>
    <row r="215" spans="25:25" x14ac:dyDescent="0.25">
      <c r="Y215" s="11"/>
    </row>
    <row r="216" spans="25:25" x14ac:dyDescent="0.25">
      <c r="Y216" s="11"/>
    </row>
    <row r="217" spans="25:25" x14ac:dyDescent="0.25">
      <c r="Y217" s="11"/>
    </row>
    <row r="218" spans="25:25" x14ac:dyDescent="0.25">
      <c r="Y218" s="11"/>
    </row>
    <row r="219" spans="25:25" x14ac:dyDescent="0.25">
      <c r="Y219" s="11"/>
    </row>
    <row r="220" spans="25:25" x14ac:dyDescent="0.25">
      <c r="Y220" s="11"/>
    </row>
    <row r="221" spans="25:25" x14ac:dyDescent="0.25">
      <c r="Y221" s="11"/>
    </row>
    <row r="222" spans="25:25" x14ac:dyDescent="0.25">
      <c r="Y222" s="11"/>
    </row>
    <row r="223" spans="25:25" x14ac:dyDescent="0.25">
      <c r="Y223" s="11"/>
    </row>
    <row r="224" spans="25:25" x14ac:dyDescent="0.25">
      <c r="Y224" s="11"/>
    </row>
    <row r="225" spans="25:25" x14ac:dyDescent="0.25">
      <c r="Y225" s="11"/>
    </row>
    <row r="226" spans="25:25" x14ac:dyDescent="0.25">
      <c r="Y226" s="11"/>
    </row>
    <row r="227" spans="25:25" x14ac:dyDescent="0.25">
      <c r="Y227" s="11"/>
    </row>
    <row r="228" spans="25:25" x14ac:dyDescent="0.25">
      <c r="Y228" s="11"/>
    </row>
    <row r="229" spans="25:25" x14ac:dyDescent="0.25">
      <c r="Y229" s="11"/>
    </row>
    <row r="230" spans="25:25" x14ac:dyDescent="0.25">
      <c r="Y230" s="11"/>
    </row>
    <row r="231" spans="25:25" x14ac:dyDescent="0.25">
      <c r="Y231" s="11"/>
    </row>
    <row r="232" spans="25:25" x14ac:dyDescent="0.25">
      <c r="Y232" s="11"/>
    </row>
    <row r="233" spans="25:25" x14ac:dyDescent="0.25">
      <c r="Y233" s="11"/>
    </row>
    <row r="234" spans="25:25" x14ac:dyDescent="0.25">
      <c r="Y234" s="11"/>
    </row>
    <row r="235" spans="25:25" x14ac:dyDescent="0.25">
      <c r="Y235" s="11"/>
    </row>
    <row r="236" spans="25:25" x14ac:dyDescent="0.25">
      <c r="Y236" s="11"/>
    </row>
    <row r="237" spans="25:25" x14ac:dyDescent="0.25">
      <c r="Y237" s="11"/>
    </row>
    <row r="238" spans="25:25" x14ac:dyDescent="0.25">
      <c r="Y238" s="11"/>
    </row>
    <row r="239" spans="25:25" x14ac:dyDescent="0.25">
      <c r="Y239" s="11"/>
    </row>
    <row r="240" spans="25:25" x14ac:dyDescent="0.25">
      <c r="Y240" s="11"/>
    </row>
    <row r="241" spans="25:25" x14ac:dyDescent="0.25">
      <c r="Y241" s="11"/>
    </row>
    <row r="242" spans="25:25" x14ac:dyDescent="0.25">
      <c r="Y242" s="11"/>
    </row>
    <row r="243" spans="25:25" x14ac:dyDescent="0.25">
      <c r="Y243" s="11"/>
    </row>
    <row r="244" spans="25:25" x14ac:dyDescent="0.25">
      <c r="Y244" s="11"/>
    </row>
    <row r="245" spans="25:25" x14ac:dyDescent="0.25">
      <c r="Y245" s="11"/>
    </row>
    <row r="246" spans="25:25" x14ac:dyDescent="0.25">
      <c r="Y246" s="11"/>
    </row>
    <row r="247" spans="25:25" x14ac:dyDescent="0.25">
      <c r="Y247" s="11"/>
    </row>
    <row r="248" spans="25:25" x14ac:dyDescent="0.25">
      <c r="Y248" s="11"/>
    </row>
    <row r="249" spans="25:25" x14ac:dyDescent="0.25">
      <c r="Y249" s="11"/>
    </row>
    <row r="250" spans="25:25" x14ac:dyDescent="0.25">
      <c r="Y250" s="11"/>
    </row>
    <row r="251" spans="25:25" x14ac:dyDescent="0.25">
      <c r="Y251" s="11"/>
    </row>
    <row r="252" spans="25:25" x14ac:dyDescent="0.25">
      <c r="Y252" s="11"/>
    </row>
    <row r="253" spans="25:25" x14ac:dyDescent="0.25">
      <c r="Y253" s="11"/>
    </row>
    <row r="254" spans="25:25" x14ac:dyDescent="0.25">
      <c r="Y254" s="11"/>
    </row>
    <row r="255" spans="25:25" x14ac:dyDescent="0.25">
      <c r="Y255" s="11"/>
    </row>
    <row r="256" spans="25:25" x14ac:dyDescent="0.25">
      <c r="Y256" s="11"/>
    </row>
    <row r="257" spans="25:25" x14ac:dyDescent="0.25">
      <c r="Y257" s="11"/>
    </row>
    <row r="258" spans="25:25" x14ac:dyDescent="0.25">
      <c r="Y258" s="11"/>
    </row>
    <row r="259" spans="25:25" x14ac:dyDescent="0.25">
      <c r="Y259" s="11"/>
    </row>
    <row r="260" spans="25:25" x14ac:dyDescent="0.25">
      <c r="Y260" s="11"/>
    </row>
    <row r="261" spans="25:25" x14ac:dyDescent="0.25">
      <c r="Y261" s="11"/>
    </row>
    <row r="262" spans="25:25" x14ac:dyDescent="0.25">
      <c r="Y262" s="11"/>
    </row>
    <row r="263" spans="25:25" x14ac:dyDescent="0.25">
      <c r="Y263" s="11"/>
    </row>
    <row r="264" spans="25:25" x14ac:dyDescent="0.25">
      <c r="Y264" s="11"/>
    </row>
    <row r="265" spans="25:25" x14ac:dyDescent="0.25">
      <c r="Y265" s="11"/>
    </row>
    <row r="266" spans="25:25" x14ac:dyDescent="0.25">
      <c r="Y266" s="11"/>
    </row>
    <row r="267" spans="25:25" x14ac:dyDescent="0.25">
      <c r="Y267" s="11"/>
    </row>
    <row r="268" spans="25:25" x14ac:dyDescent="0.25">
      <c r="Y268" s="11"/>
    </row>
    <row r="269" spans="25:25" x14ac:dyDescent="0.25">
      <c r="Y269" s="11"/>
    </row>
    <row r="270" spans="25:25" x14ac:dyDescent="0.25">
      <c r="Y270" s="11"/>
    </row>
    <row r="271" spans="25:25" x14ac:dyDescent="0.25">
      <c r="Y271" s="11"/>
    </row>
    <row r="272" spans="25:25" x14ac:dyDescent="0.25">
      <c r="Y272" s="11"/>
    </row>
    <row r="273" spans="25:25" x14ac:dyDescent="0.25">
      <c r="Y273" s="11"/>
    </row>
    <row r="274" spans="25:25" x14ac:dyDescent="0.25">
      <c r="Y274" s="11"/>
    </row>
    <row r="275" spans="25:25" x14ac:dyDescent="0.25">
      <c r="Y275" s="11"/>
    </row>
    <row r="276" spans="25:25" x14ac:dyDescent="0.25">
      <c r="Y276" s="11"/>
    </row>
    <row r="277" spans="25:25" x14ac:dyDescent="0.25">
      <c r="Y277" s="11"/>
    </row>
    <row r="278" spans="25:25" x14ac:dyDescent="0.25">
      <c r="Y278" s="11"/>
    </row>
    <row r="279" spans="25:25" x14ac:dyDescent="0.25">
      <c r="Y279" s="11"/>
    </row>
    <row r="280" spans="25:25" x14ac:dyDescent="0.25">
      <c r="Y280" s="11"/>
    </row>
    <row r="281" spans="25:25" x14ac:dyDescent="0.25">
      <c r="Y281" s="11"/>
    </row>
    <row r="282" spans="25:25" x14ac:dyDescent="0.25">
      <c r="Y282" s="11"/>
    </row>
    <row r="283" spans="25:25" x14ac:dyDescent="0.25">
      <c r="Y283" s="11"/>
    </row>
    <row r="284" spans="25:25" x14ac:dyDescent="0.25">
      <c r="Y284" s="11"/>
    </row>
    <row r="285" spans="25:25" x14ac:dyDescent="0.25">
      <c r="Y285" s="11"/>
    </row>
    <row r="286" spans="25:25" x14ac:dyDescent="0.25">
      <c r="Y286" s="11"/>
    </row>
    <row r="287" spans="25:25" x14ac:dyDescent="0.25">
      <c r="Y287" s="11"/>
    </row>
    <row r="288" spans="25:25" x14ac:dyDescent="0.25">
      <c r="Y288" s="11"/>
    </row>
    <row r="289" spans="25:25" x14ac:dyDescent="0.25">
      <c r="Y289" s="11"/>
    </row>
    <row r="290" spans="25:25" x14ac:dyDescent="0.25">
      <c r="Y290" s="11"/>
    </row>
    <row r="291" spans="25:25" x14ac:dyDescent="0.25">
      <c r="Y291" s="11"/>
    </row>
    <row r="292" spans="25:25" x14ac:dyDescent="0.25">
      <c r="Y292" s="11"/>
    </row>
    <row r="293" spans="25:25" x14ac:dyDescent="0.25">
      <c r="Y293" s="11"/>
    </row>
    <row r="294" spans="25:25" x14ac:dyDescent="0.25">
      <c r="Y294" s="11"/>
    </row>
    <row r="295" spans="25:25" x14ac:dyDescent="0.25">
      <c r="Y295" s="11"/>
    </row>
    <row r="296" spans="25:25" x14ac:dyDescent="0.25">
      <c r="Y296" s="11"/>
    </row>
    <row r="297" spans="25:25" x14ac:dyDescent="0.25">
      <c r="Y297" s="11"/>
    </row>
    <row r="298" spans="25:25" x14ac:dyDescent="0.25">
      <c r="Y298" s="11"/>
    </row>
    <row r="299" spans="25:25" x14ac:dyDescent="0.25">
      <c r="Y299" s="11"/>
    </row>
    <row r="300" spans="25:25" x14ac:dyDescent="0.25">
      <c r="Y300" s="11"/>
    </row>
    <row r="301" spans="25:25" x14ac:dyDescent="0.25">
      <c r="Y301" s="11"/>
    </row>
    <row r="302" spans="25:25" x14ac:dyDescent="0.25">
      <c r="Y302" s="11"/>
    </row>
    <row r="303" spans="25:25" x14ac:dyDescent="0.25">
      <c r="Y303" s="11"/>
    </row>
    <row r="304" spans="25:25" x14ac:dyDescent="0.25">
      <c r="Y304" s="11"/>
    </row>
    <row r="305" spans="25:25" x14ac:dyDescent="0.25">
      <c r="Y305" s="11"/>
    </row>
    <row r="306" spans="25:25" x14ac:dyDescent="0.25">
      <c r="Y306" s="11"/>
    </row>
    <row r="307" spans="25:25" x14ac:dyDescent="0.25">
      <c r="Y307" s="11"/>
    </row>
    <row r="308" spans="25:25" x14ac:dyDescent="0.25">
      <c r="Y308" s="11"/>
    </row>
    <row r="309" spans="25:25" x14ac:dyDescent="0.25">
      <c r="Y309" s="11"/>
    </row>
    <row r="310" spans="25:25" x14ac:dyDescent="0.25">
      <c r="Y310" s="11"/>
    </row>
    <row r="311" spans="25:25" x14ac:dyDescent="0.25">
      <c r="Y311" s="11"/>
    </row>
    <row r="312" spans="25:25" x14ac:dyDescent="0.25">
      <c r="Y312" s="11"/>
    </row>
    <row r="313" spans="25:25" x14ac:dyDescent="0.25">
      <c r="Y313" s="11"/>
    </row>
    <row r="314" spans="25:25" x14ac:dyDescent="0.25">
      <c r="Y314" s="11"/>
    </row>
    <row r="315" spans="25:25" x14ac:dyDescent="0.25">
      <c r="Y315" s="11"/>
    </row>
    <row r="316" spans="25:25" x14ac:dyDescent="0.25">
      <c r="Y316" s="11"/>
    </row>
    <row r="317" spans="25:25" x14ac:dyDescent="0.25">
      <c r="Y317" s="11"/>
    </row>
    <row r="318" spans="25:25" x14ac:dyDescent="0.25">
      <c r="Y318" s="11"/>
    </row>
    <row r="319" spans="25:25" x14ac:dyDescent="0.25">
      <c r="Y319" s="11"/>
    </row>
    <row r="320" spans="25:25" x14ac:dyDescent="0.25">
      <c r="Y320" s="11"/>
    </row>
    <row r="321" spans="25:25" x14ac:dyDescent="0.25">
      <c r="Y321" s="11"/>
    </row>
    <row r="322" spans="25:25" x14ac:dyDescent="0.25">
      <c r="Y322" s="11"/>
    </row>
    <row r="323" spans="25:25" x14ac:dyDescent="0.25">
      <c r="Y323" s="11"/>
    </row>
  </sheetData>
  <autoFilter ref="A1:AF1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K103" zoomScale="75" workbookViewId="0">
      <selection activeCell="Z133" sqref="Z133:AA133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36891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x14ac:dyDescent="0.25">
      <c r="A3" s="233"/>
      <c r="C3" s="231" t="s">
        <v>1553</v>
      </c>
      <c r="G3"/>
      <c r="H3"/>
      <c r="I3"/>
      <c r="J3" s="59"/>
      <c r="K3"/>
      <c r="M3"/>
      <c r="N3" s="59"/>
      <c r="O3"/>
      <c r="P3"/>
      <c r="S3" s="233"/>
      <c r="X3"/>
      <c r="Y3"/>
    </row>
    <row r="4" spans="1:34" s="11" customFormat="1" x14ac:dyDescent="0.25">
      <c r="A4" s="9" t="s">
        <v>1554</v>
      </c>
      <c r="B4" s="10">
        <v>0</v>
      </c>
      <c r="C4" s="9" t="s">
        <v>678</v>
      </c>
      <c r="D4" s="9" t="s">
        <v>971</v>
      </c>
      <c r="E4" s="11" t="s">
        <v>291</v>
      </c>
      <c r="F4" s="11">
        <v>24</v>
      </c>
      <c r="G4" s="77">
        <v>7</v>
      </c>
      <c r="I4" s="234" t="s">
        <v>107</v>
      </c>
      <c r="J4" s="235" t="s">
        <v>260</v>
      </c>
      <c r="K4" s="236" t="s">
        <v>111</v>
      </c>
      <c r="L4" s="116" t="s">
        <v>234</v>
      </c>
      <c r="M4" s="115" t="s">
        <v>112</v>
      </c>
      <c r="N4" s="235" t="s">
        <v>260</v>
      </c>
      <c r="O4" s="55" t="s">
        <v>113</v>
      </c>
      <c r="P4" s="11">
        <v>7</v>
      </c>
      <c r="Q4" s="9" t="s">
        <v>297</v>
      </c>
      <c r="R4" s="10">
        <v>19.3</v>
      </c>
      <c r="S4" s="209">
        <v>12423</v>
      </c>
      <c r="T4" s="9" t="s">
        <v>114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336</v>
      </c>
      <c r="Z4" s="235" t="str">
        <f>IF(X4="N",Y4,"0")</f>
        <v>0</v>
      </c>
      <c r="AA4" s="301">
        <f>IF(X4="P",Y4,"0")</f>
        <v>336</v>
      </c>
      <c r="AC4" s="14"/>
    </row>
    <row r="5" spans="1:34" s="11" customFormat="1" x14ac:dyDescent="0.25">
      <c r="A5" s="9" t="s">
        <v>1554</v>
      </c>
      <c r="B5" s="10">
        <v>0</v>
      </c>
      <c r="C5" s="9" t="s">
        <v>678</v>
      </c>
      <c r="D5" s="9" t="s">
        <v>971</v>
      </c>
      <c r="E5" s="11" t="s">
        <v>291</v>
      </c>
      <c r="F5" s="11">
        <v>24</v>
      </c>
      <c r="G5" s="77">
        <v>1</v>
      </c>
      <c r="I5" s="215" t="s">
        <v>107</v>
      </c>
      <c r="J5" s="93" t="s">
        <v>260</v>
      </c>
      <c r="K5" s="216" t="s">
        <v>108</v>
      </c>
      <c r="L5" s="217" t="s">
        <v>234</v>
      </c>
      <c r="M5" s="237" t="s">
        <v>161</v>
      </c>
      <c r="N5" s="93" t="s">
        <v>260</v>
      </c>
      <c r="O5" s="24" t="s">
        <v>1555</v>
      </c>
      <c r="P5" s="11">
        <v>1</v>
      </c>
      <c r="Q5" s="9" t="s">
        <v>297</v>
      </c>
      <c r="R5" s="10">
        <v>24.01</v>
      </c>
      <c r="S5" s="219" t="s">
        <v>883</v>
      </c>
      <c r="T5" s="9" t="s">
        <v>110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8" si="0">F5*G5*2</f>
        <v>48</v>
      </c>
      <c r="Z5" s="235" t="str">
        <f t="shared" ref="Z5:Z68" si="1">IF(X5="N",Y5,"0")</f>
        <v>0</v>
      </c>
      <c r="AA5" s="301">
        <f t="shared" ref="AA5:AA68" si="2">IF(X5="P",Y5,"0")</f>
        <v>48</v>
      </c>
      <c r="AC5" s="14"/>
    </row>
    <row r="6" spans="1:34" s="11" customFormat="1" x14ac:dyDescent="0.25">
      <c r="A6" s="9" t="s">
        <v>164</v>
      </c>
      <c r="B6" s="10">
        <v>56</v>
      </c>
      <c r="C6" s="9" t="s">
        <v>297</v>
      </c>
      <c r="D6" s="9" t="s">
        <v>971</v>
      </c>
      <c r="E6" s="11" t="s">
        <v>291</v>
      </c>
      <c r="F6" s="11">
        <v>24</v>
      </c>
      <c r="G6" s="11">
        <v>25</v>
      </c>
      <c r="I6" s="16" t="s">
        <v>1519</v>
      </c>
      <c r="J6" s="93" t="s">
        <v>260</v>
      </c>
      <c r="K6" s="225" t="s">
        <v>165</v>
      </c>
      <c r="L6" s="217" t="s">
        <v>234</v>
      </c>
      <c r="M6" s="237" t="s">
        <v>161</v>
      </c>
      <c r="N6" s="93" t="s">
        <v>260</v>
      </c>
      <c r="O6" s="24" t="s">
        <v>1520</v>
      </c>
      <c r="P6" s="11">
        <v>25</v>
      </c>
      <c r="Q6" s="9" t="s">
        <v>297</v>
      </c>
      <c r="R6" s="10">
        <v>24.01</v>
      </c>
      <c r="S6" s="219" t="s">
        <v>883</v>
      </c>
      <c r="T6" s="9" t="s">
        <v>110</v>
      </c>
      <c r="U6" s="11" t="s">
        <v>1083</v>
      </c>
      <c r="V6" s="11" t="s">
        <v>1083</v>
      </c>
      <c r="W6" s="11" t="s">
        <v>1374</v>
      </c>
      <c r="X6" s="11" t="s">
        <v>1277</v>
      </c>
      <c r="Y6" s="306">
        <f t="shared" si="0"/>
        <v>1200</v>
      </c>
      <c r="Z6" s="235" t="str">
        <f t="shared" si="1"/>
        <v>0</v>
      </c>
      <c r="AA6" s="301">
        <f t="shared" si="2"/>
        <v>1200</v>
      </c>
      <c r="AC6" s="14"/>
    </row>
    <row r="7" spans="1:34" s="11" customFormat="1" ht="16.5" customHeight="1" x14ac:dyDescent="0.25">
      <c r="A7" s="9" t="s">
        <v>164</v>
      </c>
      <c r="B7" s="10">
        <v>56</v>
      </c>
      <c r="C7" s="9" t="s">
        <v>297</v>
      </c>
      <c r="D7" s="9" t="s">
        <v>971</v>
      </c>
      <c r="E7" s="11" t="s">
        <v>291</v>
      </c>
      <c r="F7" s="11">
        <v>24</v>
      </c>
      <c r="G7" s="11">
        <v>25</v>
      </c>
      <c r="I7" s="16" t="s">
        <v>1519</v>
      </c>
      <c r="J7" s="93" t="s">
        <v>260</v>
      </c>
      <c r="K7" s="225" t="s">
        <v>165</v>
      </c>
      <c r="L7" s="217" t="s">
        <v>234</v>
      </c>
      <c r="M7" s="237" t="s">
        <v>161</v>
      </c>
      <c r="N7" s="93" t="s">
        <v>260</v>
      </c>
      <c r="O7" s="24" t="s">
        <v>1520</v>
      </c>
      <c r="P7" s="11">
        <v>25</v>
      </c>
      <c r="Q7" s="9" t="s">
        <v>297</v>
      </c>
      <c r="R7" s="10">
        <v>24.01</v>
      </c>
      <c r="S7" s="219" t="s">
        <v>883</v>
      </c>
      <c r="T7" s="9" t="s">
        <v>110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1200</v>
      </c>
      <c r="Z7" s="235" t="str">
        <f t="shared" si="1"/>
        <v>0</v>
      </c>
      <c r="AA7" s="301">
        <f t="shared" si="2"/>
        <v>1200</v>
      </c>
      <c r="AC7" s="14"/>
    </row>
    <row r="8" spans="1:34" s="11" customFormat="1" ht="13.5" customHeight="1" x14ac:dyDescent="0.25">
      <c r="A8" s="9" t="s">
        <v>1543</v>
      </c>
      <c r="B8" s="10">
        <v>150</v>
      </c>
      <c r="C8" s="9" t="s">
        <v>86</v>
      </c>
      <c r="D8" s="9" t="s">
        <v>971</v>
      </c>
      <c r="E8" s="11" t="s">
        <v>291</v>
      </c>
      <c r="F8" s="11">
        <v>24</v>
      </c>
      <c r="G8" s="11">
        <v>25</v>
      </c>
      <c r="I8" s="16" t="s">
        <v>1544</v>
      </c>
      <c r="J8" s="93" t="s">
        <v>260</v>
      </c>
      <c r="K8" s="287" t="s">
        <v>888</v>
      </c>
      <c r="L8" s="217" t="s">
        <v>234</v>
      </c>
      <c r="M8" s="237" t="s">
        <v>161</v>
      </c>
      <c r="N8" s="93" t="s">
        <v>260</v>
      </c>
      <c r="O8" s="24" t="s">
        <v>1555</v>
      </c>
      <c r="P8" s="11">
        <v>25</v>
      </c>
      <c r="Q8" s="9" t="s">
        <v>297</v>
      </c>
      <c r="R8" s="10">
        <v>24.01</v>
      </c>
      <c r="S8" s="219" t="s">
        <v>883</v>
      </c>
      <c r="T8" s="9" t="s">
        <v>110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1200</v>
      </c>
      <c r="Z8" s="235" t="str">
        <f t="shared" si="1"/>
        <v>0</v>
      </c>
      <c r="AA8" s="301">
        <f t="shared" si="2"/>
        <v>1200</v>
      </c>
    </row>
    <row r="9" spans="1:34" s="11" customFormat="1" x14ac:dyDescent="0.25">
      <c r="A9" s="9" t="s">
        <v>167</v>
      </c>
      <c r="B9" s="10">
        <v>38</v>
      </c>
      <c r="C9" s="9" t="s">
        <v>297</v>
      </c>
      <c r="D9" s="9" t="s">
        <v>971</v>
      </c>
      <c r="E9" s="11" t="s">
        <v>291</v>
      </c>
      <c r="F9" s="11">
        <v>24</v>
      </c>
      <c r="G9" s="11">
        <v>25</v>
      </c>
      <c r="I9" s="16" t="s">
        <v>1545</v>
      </c>
      <c r="J9" s="93" t="s">
        <v>260</v>
      </c>
      <c r="K9" s="225" t="s">
        <v>2170</v>
      </c>
      <c r="L9" s="217" t="s">
        <v>234</v>
      </c>
      <c r="M9" s="237" t="s">
        <v>161</v>
      </c>
      <c r="N9" s="93" t="s">
        <v>260</v>
      </c>
      <c r="O9" s="24" t="s">
        <v>169</v>
      </c>
      <c r="P9" s="11">
        <v>25</v>
      </c>
      <c r="Q9" s="9" t="s">
        <v>297</v>
      </c>
      <c r="R9" s="10">
        <v>24.01</v>
      </c>
      <c r="S9" s="219" t="s">
        <v>883</v>
      </c>
      <c r="T9" s="9" t="s">
        <v>110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1200</v>
      </c>
      <c r="Z9" s="235" t="str">
        <f t="shared" si="1"/>
        <v>0</v>
      </c>
      <c r="AA9" s="301">
        <f t="shared" si="2"/>
        <v>1200</v>
      </c>
      <c r="AC9" s="14"/>
    </row>
    <row r="10" spans="1:34" s="11" customFormat="1" ht="16.5" customHeight="1" x14ac:dyDescent="0.25">
      <c r="A10" s="9" t="s">
        <v>167</v>
      </c>
      <c r="B10" s="10">
        <v>38</v>
      </c>
      <c r="C10" s="9" t="s">
        <v>297</v>
      </c>
      <c r="D10" s="9" t="s">
        <v>971</v>
      </c>
      <c r="E10" s="11" t="s">
        <v>291</v>
      </c>
      <c r="F10" s="11">
        <v>24</v>
      </c>
      <c r="G10" s="11">
        <v>25</v>
      </c>
      <c r="I10" s="12" t="s">
        <v>172</v>
      </c>
      <c r="J10" s="93" t="s">
        <v>260</v>
      </c>
      <c r="K10" s="225" t="s">
        <v>2170</v>
      </c>
      <c r="L10" s="217" t="s">
        <v>234</v>
      </c>
      <c r="M10" s="237" t="s">
        <v>161</v>
      </c>
      <c r="N10" s="93" t="s">
        <v>260</v>
      </c>
      <c r="O10" s="24" t="s">
        <v>169</v>
      </c>
      <c r="P10" s="11">
        <v>25</v>
      </c>
      <c r="Q10" s="9" t="s">
        <v>297</v>
      </c>
      <c r="R10" s="10">
        <v>24.01</v>
      </c>
      <c r="S10" s="219" t="s">
        <v>883</v>
      </c>
      <c r="T10" s="9" t="s">
        <v>110</v>
      </c>
      <c r="U10" s="11" t="s">
        <v>1083</v>
      </c>
      <c r="V10" s="11" t="s">
        <v>1083</v>
      </c>
      <c r="W10" s="11" t="s">
        <v>1374</v>
      </c>
      <c r="X10" s="11" t="s">
        <v>1277</v>
      </c>
      <c r="Y10" s="306">
        <f t="shared" si="0"/>
        <v>1200</v>
      </c>
      <c r="Z10" s="235" t="str">
        <f t="shared" si="1"/>
        <v>0</v>
      </c>
      <c r="AA10" s="301">
        <f t="shared" si="2"/>
        <v>1200</v>
      </c>
      <c r="AC10" s="14"/>
    </row>
    <row r="11" spans="1:34" s="11" customFormat="1" ht="15" customHeight="1" x14ac:dyDescent="0.25">
      <c r="A11" s="9" t="s">
        <v>170</v>
      </c>
      <c r="B11" s="10">
        <v>19</v>
      </c>
      <c r="C11" s="9" t="s">
        <v>297</v>
      </c>
      <c r="D11" s="9" t="s">
        <v>971</v>
      </c>
      <c r="E11" s="11" t="s">
        <v>291</v>
      </c>
      <c r="F11" s="11">
        <v>24</v>
      </c>
      <c r="G11" s="11">
        <v>25</v>
      </c>
      <c r="I11" s="12" t="s">
        <v>171</v>
      </c>
      <c r="J11" s="93" t="s">
        <v>260</v>
      </c>
      <c r="K11" s="225" t="s">
        <v>48</v>
      </c>
      <c r="L11" s="217" t="s">
        <v>234</v>
      </c>
      <c r="M11" s="237" t="s">
        <v>161</v>
      </c>
      <c r="N11" s="93" t="s">
        <v>260</v>
      </c>
      <c r="O11" s="24" t="s">
        <v>169</v>
      </c>
      <c r="P11" s="11">
        <v>25</v>
      </c>
      <c r="Q11" s="9" t="s">
        <v>297</v>
      </c>
      <c r="R11" s="10">
        <v>24.01</v>
      </c>
      <c r="S11" s="219" t="s">
        <v>883</v>
      </c>
      <c r="T11" s="9" t="s">
        <v>110</v>
      </c>
      <c r="U11" s="11" t="s">
        <v>1083</v>
      </c>
      <c r="V11" s="11" t="s">
        <v>1083</v>
      </c>
      <c r="W11" s="11" t="s">
        <v>1374</v>
      </c>
      <c r="X11" s="11" t="s">
        <v>1277</v>
      </c>
      <c r="Y11" s="306">
        <f t="shared" si="0"/>
        <v>1200</v>
      </c>
      <c r="Z11" s="235" t="str">
        <f t="shared" si="1"/>
        <v>0</v>
      </c>
      <c r="AA11" s="301">
        <f t="shared" si="2"/>
        <v>1200</v>
      </c>
      <c r="AC11" s="14"/>
    </row>
    <row r="12" spans="1:34" s="11" customFormat="1" ht="13.5" customHeight="1" x14ac:dyDescent="0.25">
      <c r="A12" s="9" t="s">
        <v>173</v>
      </c>
      <c r="B12" s="10">
        <v>23.25</v>
      </c>
      <c r="C12" s="9" t="s">
        <v>297</v>
      </c>
      <c r="D12" s="9" t="s">
        <v>971</v>
      </c>
      <c r="E12" s="11" t="s">
        <v>291</v>
      </c>
      <c r="F12" s="11">
        <v>24</v>
      </c>
      <c r="G12" s="11">
        <v>25</v>
      </c>
      <c r="I12" s="12" t="s">
        <v>174</v>
      </c>
      <c r="J12" s="93" t="s">
        <v>260</v>
      </c>
      <c r="K12" s="225" t="s">
        <v>955</v>
      </c>
      <c r="L12" s="217" t="s">
        <v>234</v>
      </c>
      <c r="M12" s="237" t="s">
        <v>161</v>
      </c>
      <c r="N12" s="93" t="s">
        <v>260</v>
      </c>
      <c r="O12" s="24" t="s">
        <v>169</v>
      </c>
      <c r="P12" s="11">
        <v>25</v>
      </c>
      <c r="Q12" s="9" t="s">
        <v>297</v>
      </c>
      <c r="R12" s="10">
        <v>24.01</v>
      </c>
      <c r="S12" s="219" t="s">
        <v>883</v>
      </c>
      <c r="T12" s="9" t="s">
        <v>110</v>
      </c>
      <c r="U12" s="11" t="s">
        <v>1083</v>
      </c>
      <c r="V12" s="11" t="s">
        <v>1083</v>
      </c>
      <c r="W12" s="11" t="s">
        <v>1374</v>
      </c>
      <c r="X12" s="11" t="s">
        <v>1277</v>
      </c>
      <c r="Y12" s="306">
        <f t="shared" si="0"/>
        <v>1200</v>
      </c>
      <c r="Z12" s="235" t="str">
        <f t="shared" si="1"/>
        <v>0</v>
      </c>
      <c r="AA12" s="301">
        <f t="shared" si="2"/>
        <v>1200</v>
      </c>
    </row>
    <row r="13" spans="1:34" s="60" customFormat="1" ht="16.5" customHeight="1" x14ac:dyDescent="0.3">
      <c r="G13" s="238">
        <f>SUM(G4:G12)</f>
        <v>183</v>
      </c>
      <c r="H13" s="238"/>
      <c r="I13" s="238"/>
      <c r="J13" s="239"/>
      <c r="K13" s="240"/>
      <c r="L13" s="240"/>
      <c r="M13" s="240">
        <f>G13-P13</f>
        <v>0</v>
      </c>
      <c r="N13" s="239"/>
      <c r="O13" s="238"/>
      <c r="P13" s="238">
        <f>SUM(P4:P12)</f>
        <v>183</v>
      </c>
      <c r="S13" s="241"/>
      <c r="V13" s="63"/>
      <c r="W13" s="63"/>
      <c r="X13" s="63"/>
      <c r="Y13" s="306">
        <f t="shared" si="0"/>
        <v>0</v>
      </c>
      <c r="Z13" s="235" t="str">
        <f t="shared" si="1"/>
        <v>0</v>
      </c>
      <c r="AA13" s="301" t="str">
        <f t="shared" si="2"/>
        <v>0</v>
      </c>
    </row>
    <row r="14" spans="1:34" x14ac:dyDescent="0.25">
      <c r="C14" s="231" t="s">
        <v>1556</v>
      </c>
      <c r="G14"/>
      <c r="H14"/>
      <c r="I14"/>
      <c r="J14" s="59"/>
      <c r="K14"/>
      <c r="M14"/>
      <c r="N14" s="59"/>
      <c r="O14"/>
      <c r="P14"/>
      <c r="S14" s="233"/>
      <c r="X14"/>
      <c r="Y14" s="306">
        <f t="shared" si="0"/>
        <v>0</v>
      </c>
      <c r="Z14" s="235" t="str">
        <f t="shared" si="1"/>
        <v>0</v>
      </c>
      <c r="AA14" s="301" t="str">
        <f t="shared" si="2"/>
        <v>0</v>
      </c>
    </row>
    <row r="15" spans="1:34" x14ac:dyDescent="0.25">
      <c r="A15" s="249" t="s">
        <v>180</v>
      </c>
      <c r="B15" s="250">
        <v>0</v>
      </c>
      <c r="C15" s="83" t="s">
        <v>1527</v>
      </c>
      <c r="D15" s="46" t="s">
        <v>2143</v>
      </c>
      <c r="E15" s="11" t="s">
        <v>291</v>
      </c>
      <c r="F15" s="251">
        <v>1</v>
      </c>
      <c r="G15" s="252">
        <v>6</v>
      </c>
      <c r="H15" s="48"/>
      <c r="I15" s="215" t="s">
        <v>107</v>
      </c>
      <c r="J15" s="93" t="s">
        <v>260</v>
      </c>
      <c r="K15" s="215" t="s">
        <v>181</v>
      </c>
      <c r="L15" s="46" t="s">
        <v>234</v>
      </c>
      <c r="M15" s="253" t="s">
        <v>49</v>
      </c>
      <c r="N15" s="93" t="s">
        <v>260</v>
      </c>
      <c r="O15" s="254"/>
      <c r="P15" s="252">
        <v>6</v>
      </c>
      <c r="Q15" s="83" t="s">
        <v>1527</v>
      </c>
      <c r="R15" s="10">
        <v>0</v>
      </c>
      <c r="S15" s="288" t="s">
        <v>1557</v>
      </c>
      <c r="T15" s="9"/>
      <c r="U15" s="11" t="s">
        <v>1083</v>
      </c>
      <c r="V15" s="11" t="s">
        <v>1083</v>
      </c>
      <c r="W15" s="254" t="s">
        <v>1374</v>
      </c>
      <c r="X15" s="254" t="s">
        <v>1277</v>
      </c>
      <c r="Y15" s="306">
        <f t="shared" si="0"/>
        <v>12</v>
      </c>
      <c r="Z15" s="235" t="str">
        <f t="shared" si="1"/>
        <v>0</v>
      </c>
      <c r="AA15" s="301">
        <f t="shared" si="2"/>
        <v>12</v>
      </c>
      <c r="AB15" s="1"/>
      <c r="AC15" s="1"/>
      <c r="AD15" s="5"/>
      <c r="AE15" s="5"/>
      <c r="AF15" s="5"/>
      <c r="AG15" s="5"/>
      <c r="AH15" s="5"/>
    </row>
    <row r="16" spans="1:34" x14ac:dyDescent="0.25">
      <c r="A16" s="249" t="s">
        <v>180</v>
      </c>
      <c r="B16" s="250">
        <v>0</v>
      </c>
      <c r="C16" s="83" t="s">
        <v>1527</v>
      </c>
      <c r="D16" s="46" t="s">
        <v>1264</v>
      </c>
      <c r="E16" s="11" t="s">
        <v>291</v>
      </c>
      <c r="F16" s="251">
        <v>1</v>
      </c>
      <c r="G16" s="256">
        <v>6</v>
      </c>
      <c r="H16" s="48"/>
      <c r="I16" s="215" t="s">
        <v>107</v>
      </c>
      <c r="J16" s="93" t="s">
        <v>260</v>
      </c>
      <c r="K16" s="215" t="s">
        <v>181</v>
      </c>
      <c r="L16" s="46" t="s">
        <v>234</v>
      </c>
      <c r="M16" s="253" t="s">
        <v>49</v>
      </c>
      <c r="N16" s="93" t="s">
        <v>260</v>
      </c>
      <c r="O16" s="254"/>
      <c r="P16" s="256">
        <v>6</v>
      </c>
      <c r="Q16" s="83" t="s">
        <v>1527</v>
      </c>
      <c r="R16" s="10">
        <v>0</v>
      </c>
      <c r="S16" s="288" t="s">
        <v>1557</v>
      </c>
      <c r="T16" s="9"/>
      <c r="U16" s="11" t="s">
        <v>1083</v>
      </c>
      <c r="V16" s="11" t="s">
        <v>1083</v>
      </c>
      <c r="W16" s="254" t="s">
        <v>1374</v>
      </c>
      <c r="X16" s="254" t="s">
        <v>1277</v>
      </c>
      <c r="Y16" s="306">
        <f t="shared" si="0"/>
        <v>12</v>
      </c>
      <c r="Z16" s="235" t="str">
        <f t="shared" si="1"/>
        <v>0</v>
      </c>
      <c r="AA16" s="301">
        <f t="shared" si="2"/>
        <v>12</v>
      </c>
      <c r="AB16" s="1"/>
      <c r="AC16" s="1"/>
      <c r="AD16" s="5"/>
      <c r="AE16" s="5"/>
      <c r="AF16" s="5"/>
      <c r="AG16" s="5"/>
      <c r="AH16" s="5"/>
    </row>
    <row r="17" spans="1:34" x14ac:dyDescent="0.25">
      <c r="A17" s="249" t="s">
        <v>180</v>
      </c>
      <c r="B17" s="250">
        <v>0</v>
      </c>
      <c r="C17" s="83" t="s">
        <v>1527</v>
      </c>
      <c r="D17" s="46" t="s">
        <v>20</v>
      </c>
      <c r="E17" s="11" t="s">
        <v>291</v>
      </c>
      <c r="F17" s="251">
        <v>1</v>
      </c>
      <c r="G17" s="256">
        <v>6</v>
      </c>
      <c r="H17" s="48"/>
      <c r="I17" s="215" t="s">
        <v>107</v>
      </c>
      <c r="J17" s="93" t="s">
        <v>260</v>
      </c>
      <c r="K17" s="215" t="s">
        <v>181</v>
      </c>
      <c r="L17" s="46" t="s">
        <v>234</v>
      </c>
      <c r="M17" s="253" t="s">
        <v>49</v>
      </c>
      <c r="N17" s="93" t="s">
        <v>260</v>
      </c>
      <c r="O17" s="254"/>
      <c r="P17" s="256">
        <v>6</v>
      </c>
      <c r="Q17" s="83" t="s">
        <v>1527</v>
      </c>
      <c r="R17" s="10">
        <v>0</v>
      </c>
      <c r="S17" s="288" t="s">
        <v>1557</v>
      </c>
      <c r="T17" s="9"/>
      <c r="U17" s="11" t="s">
        <v>1083</v>
      </c>
      <c r="V17" s="11" t="s">
        <v>1083</v>
      </c>
      <c r="W17" s="254" t="s">
        <v>1374</v>
      </c>
      <c r="X17" s="254" t="s">
        <v>1277</v>
      </c>
      <c r="Y17" s="306">
        <f t="shared" si="0"/>
        <v>12</v>
      </c>
      <c r="Z17" s="235" t="str">
        <f t="shared" si="1"/>
        <v>0</v>
      </c>
      <c r="AA17" s="301">
        <f t="shared" si="2"/>
        <v>12</v>
      </c>
      <c r="AB17" s="1"/>
      <c r="AC17" s="1"/>
      <c r="AD17" s="5"/>
      <c r="AE17" s="5"/>
      <c r="AF17" s="5"/>
      <c r="AG17" s="5"/>
      <c r="AH17" s="5"/>
    </row>
    <row r="18" spans="1:34" x14ac:dyDescent="0.25">
      <c r="A18" s="249" t="s">
        <v>180</v>
      </c>
      <c r="B18" s="250">
        <v>0</v>
      </c>
      <c r="C18" s="83" t="s">
        <v>1527</v>
      </c>
      <c r="D18" s="46" t="s">
        <v>182</v>
      </c>
      <c r="E18" s="11" t="s">
        <v>291</v>
      </c>
      <c r="F18" s="251">
        <v>1</v>
      </c>
      <c r="G18" s="256">
        <v>6</v>
      </c>
      <c r="H18" s="48"/>
      <c r="I18" s="215" t="s">
        <v>107</v>
      </c>
      <c r="J18" s="93" t="s">
        <v>260</v>
      </c>
      <c r="K18" s="215" t="s">
        <v>181</v>
      </c>
      <c r="L18" s="46" t="s">
        <v>234</v>
      </c>
      <c r="M18" s="253" t="s">
        <v>49</v>
      </c>
      <c r="N18" s="93" t="s">
        <v>260</v>
      </c>
      <c r="O18" s="254"/>
      <c r="P18" s="256">
        <v>6</v>
      </c>
      <c r="Q18" s="83" t="s">
        <v>1527</v>
      </c>
      <c r="R18" s="10">
        <v>0</v>
      </c>
      <c r="S18" s="288" t="s">
        <v>1557</v>
      </c>
      <c r="T18" s="9"/>
      <c r="U18" s="11" t="s">
        <v>1083</v>
      </c>
      <c r="V18" s="11" t="s">
        <v>1083</v>
      </c>
      <c r="W18" s="254" t="s">
        <v>1374</v>
      </c>
      <c r="X18" s="254" t="s">
        <v>1277</v>
      </c>
      <c r="Y18" s="306">
        <f t="shared" si="0"/>
        <v>12</v>
      </c>
      <c r="Z18" s="235" t="str">
        <f t="shared" si="1"/>
        <v>0</v>
      </c>
      <c r="AA18" s="301">
        <f t="shared" si="2"/>
        <v>12</v>
      </c>
      <c r="AB18" s="1"/>
      <c r="AC18" s="1"/>
      <c r="AD18" s="5"/>
      <c r="AE18" s="5"/>
      <c r="AF18" s="5"/>
      <c r="AG18" s="5"/>
      <c r="AH18" s="5"/>
    </row>
    <row r="19" spans="1:34" x14ac:dyDescent="0.25">
      <c r="A19" s="249" t="s">
        <v>180</v>
      </c>
      <c r="B19" s="250">
        <v>0</v>
      </c>
      <c r="C19" s="83" t="s">
        <v>1527</v>
      </c>
      <c r="D19" s="46" t="s">
        <v>183</v>
      </c>
      <c r="E19" s="11" t="s">
        <v>291</v>
      </c>
      <c r="F19" s="251">
        <v>1</v>
      </c>
      <c r="G19" s="256">
        <v>6</v>
      </c>
      <c r="H19" s="48"/>
      <c r="I19" s="215" t="s">
        <v>107</v>
      </c>
      <c r="J19" s="93" t="s">
        <v>260</v>
      </c>
      <c r="K19" s="215" t="s">
        <v>181</v>
      </c>
      <c r="L19" s="46" t="s">
        <v>234</v>
      </c>
      <c r="M19" s="253" t="s">
        <v>49</v>
      </c>
      <c r="N19" s="93" t="s">
        <v>260</v>
      </c>
      <c r="O19" s="254"/>
      <c r="P19" s="256">
        <v>6</v>
      </c>
      <c r="Q19" s="83" t="s">
        <v>1527</v>
      </c>
      <c r="R19" s="10">
        <v>0</v>
      </c>
      <c r="S19" s="288" t="s">
        <v>1557</v>
      </c>
      <c r="T19" s="9"/>
      <c r="U19" s="11" t="s">
        <v>1083</v>
      </c>
      <c r="V19" s="11" t="s">
        <v>1083</v>
      </c>
      <c r="W19" s="254" t="s">
        <v>1374</v>
      </c>
      <c r="X19" s="254" t="s">
        <v>1277</v>
      </c>
      <c r="Y19" s="306">
        <f t="shared" si="0"/>
        <v>12</v>
      </c>
      <c r="Z19" s="235" t="str">
        <f t="shared" si="1"/>
        <v>0</v>
      </c>
      <c r="AA19" s="301">
        <f t="shared" si="2"/>
        <v>12</v>
      </c>
      <c r="AB19" s="1"/>
      <c r="AC19" s="1"/>
      <c r="AD19" s="5"/>
      <c r="AE19" s="5"/>
      <c r="AF19" s="5"/>
      <c r="AG19" s="5"/>
      <c r="AH19" s="5"/>
    </row>
    <row r="20" spans="1:34" x14ac:dyDescent="0.25">
      <c r="A20" s="249" t="s">
        <v>180</v>
      </c>
      <c r="B20" s="250">
        <v>0</v>
      </c>
      <c r="C20" s="83" t="s">
        <v>1527</v>
      </c>
      <c r="D20" s="46" t="s">
        <v>184</v>
      </c>
      <c r="E20" s="11" t="s">
        <v>291</v>
      </c>
      <c r="F20" s="251">
        <v>1</v>
      </c>
      <c r="G20" s="256">
        <v>6</v>
      </c>
      <c r="H20" s="48"/>
      <c r="I20" s="215" t="s">
        <v>107</v>
      </c>
      <c r="J20" s="93" t="s">
        <v>260</v>
      </c>
      <c r="K20" s="215" t="s">
        <v>181</v>
      </c>
      <c r="L20" s="46" t="s">
        <v>234</v>
      </c>
      <c r="M20" s="253" t="s">
        <v>49</v>
      </c>
      <c r="N20" s="93" t="s">
        <v>260</v>
      </c>
      <c r="O20" s="254"/>
      <c r="P20" s="256">
        <v>6</v>
      </c>
      <c r="Q20" s="83" t="s">
        <v>1527</v>
      </c>
      <c r="R20" s="10">
        <v>0</v>
      </c>
      <c r="S20" s="288" t="s">
        <v>1557</v>
      </c>
      <c r="T20" s="9"/>
      <c r="U20" s="11" t="s">
        <v>1083</v>
      </c>
      <c r="V20" s="11" t="s">
        <v>1083</v>
      </c>
      <c r="W20" s="254" t="s">
        <v>1374</v>
      </c>
      <c r="X20" s="254" t="s">
        <v>1277</v>
      </c>
      <c r="Y20" s="306">
        <f t="shared" si="0"/>
        <v>12</v>
      </c>
      <c r="Z20" s="235" t="str">
        <f t="shared" si="1"/>
        <v>0</v>
      </c>
      <c r="AA20" s="301">
        <f t="shared" si="2"/>
        <v>12</v>
      </c>
      <c r="AB20" s="1"/>
      <c r="AC20" s="1"/>
      <c r="AD20" s="5"/>
      <c r="AE20" s="5"/>
      <c r="AF20" s="5"/>
      <c r="AG20" s="5"/>
      <c r="AH20" s="5"/>
    </row>
    <row r="21" spans="1:34" x14ac:dyDescent="0.25">
      <c r="A21" s="249" t="s">
        <v>180</v>
      </c>
      <c r="B21" s="250">
        <v>0</v>
      </c>
      <c r="C21" s="83" t="s">
        <v>1527</v>
      </c>
      <c r="D21" s="46" t="s">
        <v>185</v>
      </c>
      <c r="E21" s="11" t="s">
        <v>291</v>
      </c>
      <c r="F21" s="251">
        <v>1</v>
      </c>
      <c r="G21" s="256">
        <v>6</v>
      </c>
      <c r="H21" s="48"/>
      <c r="I21" s="215" t="s">
        <v>107</v>
      </c>
      <c r="J21" s="93" t="s">
        <v>260</v>
      </c>
      <c r="K21" s="215" t="s">
        <v>181</v>
      </c>
      <c r="L21" s="46" t="s">
        <v>234</v>
      </c>
      <c r="M21" s="253" t="s">
        <v>49</v>
      </c>
      <c r="N21" s="93" t="s">
        <v>260</v>
      </c>
      <c r="O21" s="254"/>
      <c r="P21" s="256">
        <v>6</v>
      </c>
      <c r="Q21" s="83" t="s">
        <v>1527</v>
      </c>
      <c r="R21" s="10">
        <v>0</v>
      </c>
      <c r="S21" s="288" t="s">
        <v>1557</v>
      </c>
      <c r="T21" s="9"/>
      <c r="U21" s="11" t="s">
        <v>1083</v>
      </c>
      <c r="V21" s="11" t="s">
        <v>1083</v>
      </c>
      <c r="W21" s="254" t="s">
        <v>1374</v>
      </c>
      <c r="X21" s="254" t="s">
        <v>1277</v>
      </c>
      <c r="Y21" s="306">
        <f t="shared" si="0"/>
        <v>12</v>
      </c>
      <c r="Z21" s="235" t="str">
        <f t="shared" si="1"/>
        <v>0</v>
      </c>
      <c r="AA21" s="301">
        <f t="shared" si="2"/>
        <v>12</v>
      </c>
      <c r="AB21" s="1"/>
      <c r="AC21" s="1"/>
      <c r="AD21" s="5"/>
      <c r="AE21" s="5"/>
      <c r="AF21" s="5"/>
      <c r="AG21" s="5"/>
      <c r="AH21" s="5"/>
    </row>
    <row r="22" spans="1:34" x14ac:dyDescent="0.25">
      <c r="A22" s="249" t="s">
        <v>180</v>
      </c>
      <c r="B22" s="250">
        <v>0</v>
      </c>
      <c r="C22" s="83" t="s">
        <v>1527</v>
      </c>
      <c r="D22" s="46" t="s">
        <v>186</v>
      </c>
      <c r="E22" s="11" t="s">
        <v>291</v>
      </c>
      <c r="F22" s="251">
        <v>1</v>
      </c>
      <c r="G22" s="256">
        <v>6</v>
      </c>
      <c r="H22" s="48"/>
      <c r="I22" s="215" t="s">
        <v>107</v>
      </c>
      <c r="J22" s="93" t="s">
        <v>260</v>
      </c>
      <c r="K22" s="215" t="s">
        <v>181</v>
      </c>
      <c r="L22" s="46" t="s">
        <v>234</v>
      </c>
      <c r="M22" s="253" t="s">
        <v>49</v>
      </c>
      <c r="N22" s="93" t="s">
        <v>260</v>
      </c>
      <c r="O22" s="254"/>
      <c r="P22" s="256">
        <v>6</v>
      </c>
      <c r="Q22" s="83" t="s">
        <v>1527</v>
      </c>
      <c r="R22" s="10">
        <v>0</v>
      </c>
      <c r="S22" s="288" t="s">
        <v>1557</v>
      </c>
      <c r="T22" s="9"/>
      <c r="U22" s="11" t="s">
        <v>1083</v>
      </c>
      <c r="V22" s="11" t="s">
        <v>1083</v>
      </c>
      <c r="W22" s="254" t="s">
        <v>1374</v>
      </c>
      <c r="X22" s="254" t="s">
        <v>1277</v>
      </c>
      <c r="Y22" s="306">
        <f t="shared" si="0"/>
        <v>12</v>
      </c>
      <c r="Z22" s="235" t="str">
        <f t="shared" si="1"/>
        <v>0</v>
      </c>
      <c r="AA22" s="301">
        <f t="shared" si="2"/>
        <v>12</v>
      </c>
      <c r="AB22" s="1"/>
      <c r="AC22" s="1"/>
      <c r="AD22" s="5"/>
      <c r="AE22" s="5"/>
      <c r="AF22" s="5"/>
      <c r="AG22" s="5"/>
      <c r="AH22" s="5"/>
    </row>
    <row r="23" spans="1:34" x14ac:dyDescent="0.25">
      <c r="A23" s="249" t="s">
        <v>180</v>
      </c>
      <c r="B23" s="250">
        <v>0</v>
      </c>
      <c r="C23" s="83" t="s">
        <v>1527</v>
      </c>
      <c r="D23" s="46" t="s">
        <v>187</v>
      </c>
      <c r="E23" s="11" t="s">
        <v>291</v>
      </c>
      <c r="F23" s="251">
        <v>1</v>
      </c>
      <c r="G23" s="256">
        <v>5</v>
      </c>
      <c r="H23" s="48"/>
      <c r="I23" s="215" t="s">
        <v>107</v>
      </c>
      <c r="J23" s="93" t="s">
        <v>260</v>
      </c>
      <c r="K23" s="215" t="s">
        <v>181</v>
      </c>
      <c r="L23" s="46" t="s">
        <v>234</v>
      </c>
      <c r="M23" s="253" t="s">
        <v>49</v>
      </c>
      <c r="N23" s="93" t="s">
        <v>260</v>
      </c>
      <c r="O23" s="254"/>
      <c r="P23" s="256">
        <v>5</v>
      </c>
      <c r="Q23" s="83" t="s">
        <v>1527</v>
      </c>
      <c r="R23" s="10">
        <v>0</v>
      </c>
      <c r="S23" s="288" t="s">
        <v>1557</v>
      </c>
      <c r="T23" s="9"/>
      <c r="U23" s="11" t="s">
        <v>1083</v>
      </c>
      <c r="V23" s="11" t="s">
        <v>1083</v>
      </c>
      <c r="W23" s="254" t="s">
        <v>1374</v>
      </c>
      <c r="X23" s="254" t="s">
        <v>1277</v>
      </c>
      <c r="Y23" s="306">
        <f t="shared" si="0"/>
        <v>10</v>
      </c>
      <c r="Z23" s="235" t="str">
        <f t="shared" si="1"/>
        <v>0</v>
      </c>
      <c r="AA23" s="301">
        <f t="shared" si="2"/>
        <v>10</v>
      </c>
      <c r="AB23" s="1"/>
      <c r="AC23" s="1"/>
      <c r="AD23" s="5"/>
      <c r="AE23" s="5"/>
      <c r="AF23" s="5"/>
      <c r="AG23" s="5"/>
      <c r="AH23" s="5"/>
    </row>
    <row r="24" spans="1:34" x14ac:dyDescent="0.25">
      <c r="A24" s="249" t="s">
        <v>180</v>
      </c>
      <c r="B24" s="250">
        <v>0</v>
      </c>
      <c r="C24" s="83" t="s">
        <v>1527</v>
      </c>
      <c r="D24" s="46" t="s">
        <v>1410</v>
      </c>
      <c r="E24" s="11" t="s">
        <v>291</v>
      </c>
      <c r="F24" s="251">
        <v>1</v>
      </c>
      <c r="G24" s="256">
        <v>5</v>
      </c>
      <c r="H24" s="48"/>
      <c r="I24" s="215" t="s">
        <v>107</v>
      </c>
      <c r="J24" s="93" t="s">
        <v>260</v>
      </c>
      <c r="K24" s="215" t="s">
        <v>181</v>
      </c>
      <c r="L24" s="46" t="s">
        <v>234</v>
      </c>
      <c r="M24" s="253" t="s">
        <v>49</v>
      </c>
      <c r="N24" s="93" t="s">
        <v>260</v>
      </c>
      <c r="O24" s="254"/>
      <c r="P24" s="256">
        <v>5</v>
      </c>
      <c r="Q24" s="83" t="s">
        <v>1527</v>
      </c>
      <c r="R24" s="10">
        <v>0</v>
      </c>
      <c r="S24" s="288" t="s">
        <v>1557</v>
      </c>
      <c r="T24" s="9"/>
      <c r="U24" s="11" t="s">
        <v>1083</v>
      </c>
      <c r="V24" s="11" t="s">
        <v>1083</v>
      </c>
      <c r="W24" s="254" t="s">
        <v>1374</v>
      </c>
      <c r="X24" s="254" t="s">
        <v>1277</v>
      </c>
      <c r="Y24" s="306">
        <f t="shared" si="0"/>
        <v>10</v>
      </c>
      <c r="Z24" s="235" t="str">
        <f t="shared" si="1"/>
        <v>0</v>
      </c>
      <c r="AA24" s="301">
        <f t="shared" si="2"/>
        <v>10</v>
      </c>
      <c r="AB24" s="1"/>
      <c r="AC24" s="1"/>
      <c r="AD24" s="5"/>
      <c r="AE24" s="5"/>
      <c r="AF24" s="5"/>
      <c r="AG24" s="5"/>
      <c r="AH24" s="5"/>
    </row>
    <row r="25" spans="1:34" x14ac:dyDescent="0.25">
      <c r="A25" s="249" t="s">
        <v>180</v>
      </c>
      <c r="B25" s="250">
        <v>0</v>
      </c>
      <c r="C25" s="83" t="s">
        <v>1527</v>
      </c>
      <c r="D25" s="46" t="s">
        <v>1411</v>
      </c>
      <c r="E25" s="11" t="s">
        <v>291</v>
      </c>
      <c r="F25" s="251">
        <v>1</v>
      </c>
      <c r="G25" s="256">
        <v>5</v>
      </c>
      <c r="H25" s="48"/>
      <c r="I25" s="215" t="s">
        <v>107</v>
      </c>
      <c r="J25" s="93" t="s">
        <v>260</v>
      </c>
      <c r="K25" s="215" t="s">
        <v>181</v>
      </c>
      <c r="L25" s="46" t="s">
        <v>234</v>
      </c>
      <c r="M25" s="253" t="s">
        <v>49</v>
      </c>
      <c r="N25" s="93" t="s">
        <v>260</v>
      </c>
      <c r="O25" s="254"/>
      <c r="P25" s="256">
        <v>5</v>
      </c>
      <c r="Q25" s="83" t="s">
        <v>1527</v>
      </c>
      <c r="R25" s="10">
        <v>0</v>
      </c>
      <c r="S25" s="288" t="s">
        <v>1557</v>
      </c>
      <c r="T25" s="9"/>
      <c r="U25" s="11" t="s">
        <v>1083</v>
      </c>
      <c r="V25" s="11" t="s">
        <v>1083</v>
      </c>
      <c r="W25" s="254" t="s">
        <v>1374</v>
      </c>
      <c r="X25" s="254" t="s">
        <v>1277</v>
      </c>
      <c r="Y25" s="306">
        <f t="shared" si="0"/>
        <v>10</v>
      </c>
      <c r="Z25" s="235" t="str">
        <f t="shared" si="1"/>
        <v>0</v>
      </c>
      <c r="AA25" s="301">
        <f t="shared" si="2"/>
        <v>10</v>
      </c>
      <c r="AB25" s="1"/>
      <c r="AC25" s="1"/>
      <c r="AD25" s="5"/>
      <c r="AE25" s="5"/>
      <c r="AF25" s="5"/>
      <c r="AG25" s="5"/>
      <c r="AH25" s="5"/>
    </row>
    <row r="26" spans="1:34" x14ac:dyDescent="0.25">
      <c r="A26" s="249" t="s">
        <v>180</v>
      </c>
      <c r="B26" s="250">
        <v>0</v>
      </c>
      <c r="C26" s="83" t="s">
        <v>1527</v>
      </c>
      <c r="D26" s="46" t="s">
        <v>1412</v>
      </c>
      <c r="E26" s="11" t="s">
        <v>291</v>
      </c>
      <c r="F26" s="251">
        <v>1</v>
      </c>
      <c r="G26" s="256">
        <v>5</v>
      </c>
      <c r="H26" s="48"/>
      <c r="I26" s="215" t="s">
        <v>107</v>
      </c>
      <c r="J26" s="93" t="s">
        <v>260</v>
      </c>
      <c r="K26" s="215" t="s">
        <v>181</v>
      </c>
      <c r="L26" s="46" t="s">
        <v>234</v>
      </c>
      <c r="M26" s="253" t="s">
        <v>49</v>
      </c>
      <c r="N26" s="93" t="s">
        <v>260</v>
      </c>
      <c r="O26" s="254"/>
      <c r="P26" s="256">
        <v>5</v>
      </c>
      <c r="Q26" s="83" t="s">
        <v>1527</v>
      </c>
      <c r="R26" s="10">
        <v>0</v>
      </c>
      <c r="S26" s="288" t="s">
        <v>1557</v>
      </c>
      <c r="T26" s="9"/>
      <c r="U26" s="11" t="s">
        <v>1083</v>
      </c>
      <c r="V26" s="11" t="s">
        <v>1083</v>
      </c>
      <c r="W26" s="254" t="s">
        <v>1374</v>
      </c>
      <c r="X26" s="254" t="s">
        <v>1277</v>
      </c>
      <c r="Y26" s="306">
        <f t="shared" si="0"/>
        <v>10</v>
      </c>
      <c r="Z26" s="235" t="str">
        <f t="shared" si="1"/>
        <v>0</v>
      </c>
      <c r="AA26" s="301">
        <f t="shared" si="2"/>
        <v>10</v>
      </c>
      <c r="AB26" s="1"/>
      <c r="AC26" s="1"/>
      <c r="AD26" s="5"/>
      <c r="AE26" s="5"/>
      <c r="AF26" s="5"/>
      <c r="AG26" s="5"/>
      <c r="AH26" s="5"/>
    </row>
    <row r="27" spans="1:34" x14ac:dyDescent="0.25">
      <c r="A27" s="249" t="s">
        <v>180</v>
      </c>
      <c r="B27" s="250">
        <v>0</v>
      </c>
      <c r="C27" s="83" t="s">
        <v>1527</v>
      </c>
      <c r="D27" s="46" t="s">
        <v>68</v>
      </c>
      <c r="E27" s="11" t="s">
        <v>291</v>
      </c>
      <c r="F27" s="251">
        <v>1</v>
      </c>
      <c r="G27" s="256">
        <v>5</v>
      </c>
      <c r="H27" s="48"/>
      <c r="I27" s="215" t="s">
        <v>107</v>
      </c>
      <c r="J27" s="93" t="s">
        <v>260</v>
      </c>
      <c r="K27" s="215" t="s">
        <v>181</v>
      </c>
      <c r="L27" s="46" t="s">
        <v>234</v>
      </c>
      <c r="M27" s="253" t="s">
        <v>49</v>
      </c>
      <c r="N27" s="93" t="s">
        <v>260</v>
      </c>
      <c r="O27" s="254"/>
      <c r="P27" s="256">
        <v>5</v>
      </c>
      <c r="Q27" s="83" t="s">
        <v>1527</v>
      </c>
      <c r="R27" s="10">
        <v>0</v>
      </c>
      <c r="S27" s="288" t="s">
        <v>1557</v>
      </c>
      <c r="T27" s="9"/>
      <c r="U27" s="11" t="s">
        <v>1083</v>
      </c>
      <c r="V27" s="11" t="s">
        <v>1083</v>
      </c>
      <c r="W27" s="254" t="s">
        <v>1374</v>
      </c>
      <c r="X27" s="254" t="s">
        <v>1277</v>
      </c>
      <c r="Y27" s="306">
        <f t="shared" si="0"/>
        <v>10</v>
      </c>
      <c r="Z27" s="235" t="str">
        <f t="shared" si="1"/>
        <v>0</v>
      </c>
      <c r="AA27" s="301">
        <f t="shared" si="2"/>
        <v>10</v>
      </c>
      <c r="AB27" s="1"/>
      <c r="AC27" s="1"/>
      <c r="AD27" s="5"/>
      <c r="AE27" s="5"/>
      <c r="AF27" s="5"/>
      <c r="AG27" s="5"/>
      <c r="AH27" s="5"/>
    </row>
    <row r="28" spans="1:34" x14ac:dyDescent="0.25">
      <c r="A28" s="249" t="s">
        <v>180</v>
      </c>
      <c r="B28" s="250">
        <v>0</v>
      </c>
      <c r="C28" s="83" t="s">
        <v>1527</v>
      </c>
      <c r="D28" s="46" t="s">
        <v>1413</v>
      </c>
      <c r="E28" s="11" t="s">
        <v>291</v>
      </c>
      <c r="F28" s="251">
        <v>1</v>
      </c>
      <c r="G28" s="256">
        <v>5</v>
      </c>
      <c r="H28" s="48"/>
      <c r="I28" s="215" t="s">
        <v>107</v>
      </c>
      <c r="J28" s="93" t="s">
        <v>260</v>
      </c>
      <c r="K28" s="215" t="s">
        <v>181</v>
      </c>
      <c r="L28" s="46" t="s">
        <v>234</v>
      </c>
      <c r="M28" s="253" t="s">
        <v>49</v>
      </c>
      <c r="N28" s="93" t="s">
        <v>260</v>
      </c>
      <c r="O28" s="254"/>
      <c r="P28" s="256">
        <v>5</v>
      </c>
      <c r="Q28" s="83" t="s">
        <v>1527</v>
      </c>
      <c r="R28" s="10">
        <v>0</v>
      </c>
      <c r="S28" s="288" t="s">
        <v>1557</v>
      </c>
      <c r="T28" s="9"/>
      <c r="U28" s="11" t="s">
        <v>1083</v>
      </c>
      <c r="V28" s="11" t="s">
        <v>1083</v>
      </c>
      <c r="W28" s="254" t="s">
        <v>1374</v>
      </c>
      <c r="X28" s="254" t="s">
        <v>1277</v>
      </c>
      <c r="Y28" s="306">
        <f t="shared" si="0"/>
        <v>10</v>
      </c>
      <c r="Z28" s="235" t="str">
        <f t="shared" si="1"/>
        <v>0</v>
      </c>
      <c r="AA28" s="301">
        <f t="shared" si="2"/>
        <v>10</v>
      </c>
      <c r="AB28" s="1"/>
      <c r="AC28" s="1"/>
      <c r="AD28" s="5"/>
      <c r="AE28" s="5"/>
      <c r="AF28" s="5"/>
      <c r="AG28" s="5"/>
      <c r="AH28" s="5"/>
    </row>
    <row r="29" spans="1:34" x14ac:dyDescent="0.25">
      <c r="A29" s="249" t="s">
        <v>180</v>
      </c>
      <c r="B29" s="250">
        <v>0</v>
      </c>
      <c r="C29" s="83" t="s">
        <v>1527</v>
      </c>
      <c r="D29" s="46" t="s">
        <v>1414</v>
      </c>
      <c r="E29" s="11" t="s">
        <v>291</v>
      </c>
      <c r="F29" s="251">
        <v>1</v>
      </c>
      <c r="G29" s="256">
        <v>5</v>
      </c>
      <c r="H29" s="48"/>
      <c r="I29" s="215" t="s">
        <v>107</v>
      </c>
      <c r="J29" s="93" t="s">
        <v>260</v>
      </c>
      <c r="K29" s="215" t="s">
        <v>181</v>
      </c>
      <c r="L29" s="46" t="s">
        <v>234</v>
      </c>
      <c r="M29" s="253" t="s">
        <v>49</v>
      </c>
      <c r="N29" s="93" t="s">
        <v>260</v>
      </c>
      <c r="O29" s="254"/>
      <c r="P29" s="256">
        <v>5</v>
      </c>
      <c r="Q29" s="83" t="s">
        <v>1527</v>
      </c>
      <c r="R29" s="10">
        <v>0</v>
      </c>
      <c r="S29" s="288" t="s">
        <v>1557</v>
      </c>
      <c r="T29" s="9"/>
      <c r="U29" s="11" t="s">
        <v>1083</v>
      </c>
      <c r="V29" s="11" t="s">
        <v>1083</v>
      </c>
      <c r="W29" s="254" t="s">
        <v>1374</v>
      </c>
      <c r="X29" s="254" t="s">
        <v>1277</v>
      </c>
      <c r="Y29" s="306">
        <f t="shared" si="0"/>
        <v>10</v>
      </c>
      <c r="Z29" s="235" t="str">
        <f t="shared" si="1"/>
        <v>0</v>
      </c>
      <c r="AA29" s="301">
        <f t="shared" si="2"/>
        <v>10</v>
      </c>
      <c r="AB29" s="1"/>
      <c r="AC29" s="1"/>
      <c r="AD29" s="5"/>
      <c r="AE29" s="5"/>
      <c r="AF29" s="5"/>
      <c r="AG29" s="5"/>
      <c r="AH29" s="5"/>
    </row>
    <row r="30" spans="1:34" x14ac:dyDescent="0.25">
      <c r="A30" s="249" t="s">
        <v>180</v>
      </c>
      <c r="B30" s="250">
        <v>0</v>
      </c>
      <c r="C30" s="83" t="s">
        <v>1527</v>
      </c>
      <c r="D30" s="46" t="s">
        <v>1415</v>
      </c>
      <c r="E30" s="11" t="s">
        <v>291</v>
      </c>
      <c r="F30" s="251">
        <v>1</v>
      </c>
      <c r="G30" s="256">
        <v>5</v>
      </c>
      <c r="H30" s="48"/>
      <c r="I30" s="215" t="s">
        <v>107</v>
      </c>
      <c r="J30" s="93" t="s">
        <v>260</v>
      </c>
      <c r="K30" s="215" t="s">
        <v>181</v>
      </c>
      <c r="L30" s="46" t="s">
        <v>234</v>
      </c>
      <c r="M30" s="253" t="s">
        <v>49</v>
      </c>
      <c r="N30" s="93" t="s">
        <v>260</v>
      </c>
      <c r="O30" s="254"/>
      <c r="P30" s="256">
        <v>5</v>
      </c>
      <c r="Q30" s="83" t="s">
        <v>1527</v>
      </c>
      <c r="R30" s="10">
        <v>0</v>
      </c>
      <c r="S30" s="288" t="s">
        <v>1557</v>
      </c>
      <c r="T30" s="9"/>
      <c r="U30" s="11" t="s">
        <v>1083</v>
      </c>
      <c r="V30" s="11" t="s">
        <v>1083</v>
      </c>
      <c r="W30" s="254" t="s">
        <v>1374</v>
      </c>
      <c r="X30" s="254" t="s">
        <v>1277</v>
      </c>
      <c r="Y30" s="306">
        <f t="shared" si="0"/>
        <v>10</v>
      </c>
      <c r="Z30" s="235" t="str">
        <f t="shared" si="1"/>
        <v>0</v>
      </c>
      <c r="AA30" s="301">
        <f t="shared" si="2"/>
        <v>10</v>
      </c>
      <c r="AB30" s="1"/>
      <c r="AC30" s="1"/>
      <c r="AD30" s="5"/>
      <c r="AE30" s="5"/>
      <c r="AF30" s="5"/>
      <c r="AG30" s="5"/>
      <c r="AH30" s="5"/>
    </row>
    <row r="31" spans="1:34" x14ac:dyDescent="0.25">
      <c r="A31" s="249" t="s">
        <v>180</v>
      </c>
      <c r="B31" s="250">
        <v>0</v>
      </c>
      <c r="C31" s="83" t="s">
        <v>1527</v>
      </c>
      <c r="D31" s="46" t="s">
        <v>1416</v>
      </c>
      <c r="E31" s="11" t="s">
        <v>291</v>
      </c>
      <c r="F31" s="251">
        <v>1</v>
      </c>
      <c r="G31" s="256">
        <v>5</v>
      </c>
      <c r="H31" s="48"/>
      <c r="I31" s="215" t="s">
        <v>107</v>
      </c>
      <c r="J31" s="93" t="s">
        <v>260</v>
      </c>
      <c r="K31" s="215" t="s">
        <v>181</v>
      </c>
      <c r="L31" s="46" t="s">
        <v>234</v>
      </c>
      <c r="M31" s="253" t="s">
        <v>49</v>
      </c>
      <c r="N31" s="93" t="s">
        <v>260</v>
      </c>
      <c r="O31" s="254"/>
      <c r="P31" s="256">
        <v>5</v>
      </c>
      <c r="Q31" s="83" t="s">
        <v>1527</v>
      </c>
      <c r="R31" s="10">
        <v>0</v>
      </c>
      <c r="S31" s="288" t="s">
        <v>1557</v>
      </c>
      <c r="T31" s="9"/>
      <c r="U31" s="11" t="s">
        <v>1083</v>
      </c>
      <c r="V31" s="11" t="s">
        <v>1083</v>
      </c>
      <c r="W31" s="254" t="s">
        <v>1374</v>
      </c>
      <c r="X31" s="254" t="s">
        <v>1277</v>
      </c>
      <c r="Y31" s="306">
        <f t="shared" si="0"/>
        <v>10</v>
      </c>
      <c r="Z31" s="235" t="str">
        <f t="shared" si="1"/>
        <v>0</v>
      </c>
      <c r="AA31" s="301">
        <f t="shared" si="2"/>
        <v>10</v>
      </c>
      <c r="AB31" s="1"/>
      <c r="AC31" s="1"/>
      <c r="AD31" s="5"/>
      <c r="AE31" s="5"/>
      <c r="AF31" s="5"/>
      <c r="AG31" s="5"/>
      <c r="AH31" s="5"/>
    </row>
    <row r="32" spans="1:34" x14ac:dyDescent="0.25">
      <c r="A32" s="249" t="s">
        <v>180</v>
      </c>
      <c r="B32" s="250">
        <v>0</v>
      </c>
      <c r="C32" s="83" t="s">
        <v>1527</v>
      </c>
      <c r="D32" s="46" t="s">
        <v>1417</v>
      </c>
      <c r="E32" s="11" t="s">
        <v>291</v>
      </c>
      <c r="F32" s="251">
        <v>1</v>
      </c>
      <c r="G32" s="256">
        <v>5</v>
      </c>
      <c r="H32" s="48"/>
      <c r="I32" s="215" t="s">
        <v>107</v>
      </c>
      <c r="J32" s="93" t="s">
        <v>260</v>
      </c>
      <c r="K32" s="215" t="s">
        <v>181</v>
      </c>
      <c r="L32" s="46" t="s">
        <v>234</v>
      </c>
      <c r="M32" s="253" t="s">
        <v>49</v>
      </c>
      <c r="N32" s="93" t="s">
        <v>260</v>
      </c>
      <c r="O32" s="254"/>
      <c r="P32" s="256">
        <v>5</v>
      </c>
      <c r="Q32" s="83" t="s">
        <v>1527</v>
      </c>
      <c r="R32" s="10">
        <v>0</v>
      </c>
      <c r="S32" s="288" t="s">
        <v>1557</v>
      </c>
      <c r="T32" s="9"/>
      <c r="U32" s="11" t="s">
        <v>1083</v>
      </c>
      <c r="V32" s="11" t="s">
        <v>1083</v>
      </c>
      <c r="W32" s="254" t="s">
        <v>1374</v>
      </c>
      <c r="X32" s="254" t="s">
        <v>1277</v>
      </c>
      <c r="Y32" s="306">
        <f t="shared" si="0"/>
        <v>10</v>
      </c>
      <c r="Z32" s="235" t="str">
        <f t="shared" si="1"/>
        <v>0</v>
      </c>
      <c r="AA32" s="301">
        <f t="shared" si="2"/>
        <v>10</v>
      </c>
      <c r="AB32" s="1"/>
      <c r="AC32" s="1"/>
      <c r="AD32" s="5"/>
      <c r="AE32" s="5"/>
      <c r="AF32" s="5"/>
      <c r="AG32" s="5"/>
      <c r="AH32" s="5"/>
    </row>
    <row r="33" spans="1:34" x14ac:dyDescent="0.25">
      <c r="A33" s="249" t="s">
        <v>180</v>
      </c>
      <c r="B33" s="250">
        <v>0</v>
      </c>
      <c r="C33" s="83" t="s">
        <v>1527</v>
      </c>
      <c r="D33" s="46" t="s">
        <v>1418</v>
      </c>
      <c r="E33" s="11" t="s">
        <v>291</v>
      </c>
      <c r="F33" s="251">
        <v>1</v>
      </c>
      <c r="G33" s="256">
        <v>5</v>
      </c>
      <c r="H33" s="48"/>
      <c r="I33" s="215" t="s">
        <v>107</v>
      </c>
      <c r="J33" s="93" t="s">
        <v>260</v>
      </c>
      <c r="K33" s="215" t="s">
        <v>181</v>
      </c>
      <c r="L33" s="46" t="s">
        <v>234</v>
      </c>
      <c r="M33" s="253" t="s">
        <v>49</v>
      </c>
      <c r="N33" s="93" t="s">
        <v>260</v>
      </c>
      <c r="O33" s="254"/>
      <c r="P33" s="256">
        <v>5</v>
      </c>
      <c r="Q33" s="83" t="s">
        <v>1527</v>
      </c>
      <c r="R33" s="10">
        <v>0</v>
      </c>
      <c r="S33" s="288" t="s">
        <v>1557</v>
      </c>
      <c r="T33" s="9"/>
      <c r="U33" s="11" t="s">
        <v>1083</v>
      </c>
      <c r="V33" s="11" t="s">
        <v>1083</v>
      </c>
      <c r="W33" s="254" t="s">
        <v>1374</v>
      </c>
      <c r="X33" s="254" t="s">
        <v>1277</v>
      </c>
      <c r="Y33" s="306">
        <f t="shared" si="0"/>
        <v>10</v>
      </c>
      <c r="Z33" s="235" t="str">
        <f t="shared" si="1"/>
        <v>0</v>
      </c>
      <c r="AA33" s="301">
        <f t="shared" si="2"/>
        <v>10</v>
      </c>
      <c r="AB33" s="1"/>
      <c r="AC33" s="1"/>
      <c r="AD33" s="5"/>
      <c r="AE33" s="5"/>
      <c r="AF33" s="5"/>
      <c r="AG33" s="5"/>
      <c r="AH33" s="5"/>
    </row>
    <row r="34" spans="1:34" x14ac:dyDescent="0.25">
      <c r="A34" s="249" t="s">
        <v>180</v>
      </c>
      <c r="B34" s="250">
        <v>0</v>
      </c>
      <c r="C34" s="83" t="s">
        <v>1527</v>
      </c>
      <c r="D34" s="46" t="s">
        <v>1419</v>
      </c>
      <c r="E34" s="11" t="s">
        <v>291</v>
      </c>
      <c r="F34" s="251">
        <v>1</v>
      </c>
      <c r="G34" s="256">
        <v>5</v>
      </c>
      <c r="H34" s="48"/>
      <c r="I34" s="215" t="s">
        <v>107</v>
      </c>
      <c r="J34" s="93" t="s">
        <v>260</v>
      </c>
      <c r="K34" s="215" t="s">
        <v>181</v>
      </c>
      <c r="L34" s="46" t="s">
        <v>234</v>
      </c>
      <c r="M34" s="253" t="s">
        <v>49</v>
      </c>
      <c r="N34" s="93" t="s">
        <v>260</v>
      </c>
      <c r="O34" s="254"/>
      <c r="P34" s="256">
        <v>5</v>
      </c>
      <c r="Q34" s="83" t="s">
        <v>1527</v>
      </c>
      <c r="R34" s="10">
        <v>0</v>
      </c>
      <c r="S34" s="288" t="s">
        <v>1557</v>
      </c>
      <c r="T34" s="9"/>
      <c r="U34" s="11" t="s">
        <v>1083</v>
      </c>
      <c r="V34" s="11" t="s">
        <v>1083</v>
      </c>
      <c r="W34" s="254" t="s">
        <v>1374</v>
      </c>
      <c r="X34" s="254" t="s">
        <v>1277</v>
      </c>
      <c r="Y34" s="306">
        <f t="shared" si="0"/>
        <v>10</v>
      </c>
      <c r="Z34" s="235" t="str">
        <f t="shared" si="1"/>
        <v>0</v>
      </c>
      <c r="AA34" s="301">
        <f t="shared" si="2"/>
        <v>10</v>
      </c>
      <c r="AB34" s="1"/>
      <c r="AC34" s="1"/>
      <c r="AD34" s="5"/>
      <c r="AE34" s="5"/>
      <c r="AF34" s="5"/>
      <c r="AG34" s="5"/>
      <c r="AH34" s="5"/>
    </row>
    <row r="35" spans="1:34" x14ac:dyDescent="0.25">
      <c r="A35" s="249" t="s">
        <v>180</v>
      </c>
      <c r="B35" s="250">
        <v>0</v>
      </c>
      <c r="C35" s="83" t="s">
        <v>1527</v>
      </c>
      <c r="D35" s="46" t="s">
        <v>1420</v>
      </c>
      <c r="E35" s="11" t="s">
        <v>291</v>
      </c>
      <c r="F35" s="251">
        <v>1</v>
      </c>
      <c r="G35" s="256">
        <v>5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49</v>
      </c>
      <c r="N35" s="93" t="s">
        <v>260</v>
      </c>
      <c r="O35" s="254"/>
      <c r="P35" s="256">
        <v>5</v>
      </c>
      <c r="Q35" s="83" t="s">
        <v>1527</v>
      </c>
      <c r="R35" s="10">
        <v>0</v>
      </c>
      <c r="S35" s="288" t="s">
        <v>1557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10</v>
      </c>
      <c r="Z35" s="235" t="str">
        <f t="shared" si="1"/>
        <v>0</v>
      </c>
      <c r="AA35" s="301">
        <f t="shared" si="2"/>
        <v>10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1527</v>
      </c>
      <c r="D36" s="46" t="s">
        <v>1421</v>
      </c>
      <c r="E36" s="11" t="s">
        <v>291</v>
      </c>
      <c r="F36" s="251">
        <v>1</v>
      </c>
      <c r="G36" s="256">
        <v>5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6">
        <v>5</v>
      </c>
      <c r="Q36" s="83" t="s">
        <v>1527</v>
      </c>
      <c r="R36" s="10">
        <v>0</v>
      </c>
      <c r="S36" s="288" t="s">
        <v>1557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10</v>
      </c>
      <c r="Z36" s="235" t="str">
        <f t="shared" si="1"/>
        <v>0</v>
      </c>
      <c r="AA36" s="301">
        <f t="shared" si="2"/>
        <v>10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1527</v>
      </c>
      <c r="D37" s="46" t="s">
        <v>1422</v>
      </c>
      <c r="E37" s="11" t="s">
        <v>291</v>
      </c>
      <c r="F37" s="251">
        <v>1</v>
      </c>
      <c r="G37" s="256">
        <v>5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5</v>
      </c>
      <c r="Q37" s="83" t="s">
        <v>1527</v>
      </c>
      <c r="R37" s="10">
        <v>0</v>
      </c>
      <c r="S37" s="288" t="s">
        <v>1557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10</v>
      </c>
      <c r="Z37" s="235" t="str">
        <f t="shared" si="1"/>
        <v>0</v>
      </c>
      <c r="AA37" s="301">
        <f t="shared" si="2"/>
        <v>10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1527</v>
      </c>
      <c r="D38" s="46" t="s">
        <v>1423</v>
      </c>
      <c r="E38" s="11" t="s">
        <v>291</v>
      </c>
      <c r="F38" s="251">
        <v>1</v>
      </c>
      <c r="G38" s="257">
        <v>5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7">
        <v>5</v>
      </c>
      <c r="Q38" s="83" t="s">
        <v>1527</v>
      </c>
      <c r="R38" s="10">
        <v>0</v>
      </c>
      <c r="S38" s="288" t="s">
        <v>1557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10</v>
      </c>
      <c r="Z38" s="235" t="str">
        <f t="shared" si="1"/>
        <v>0</v>
      </c>
      <c r="AA38" s="301">
        <f t="shared" si="2"/>
        <v>10</v>
      </c>
      <c r="AB38" s="1"/>
      <c r="AC38" s="1"/>
      <c r="AD38" s="5"/>
      <c r="AE38" s="5"/>
      <c r="AF38" s="5"/>
      <c r="AG38" s="5"/>
      <c r="AH38" s="5"/>
    </row>
    <row r="39" spans="1:34" s="262" customFormat="1" x14ac:dyDescent="0.25">
      <c r="A39" s="258"/>
      <c r="B39" s="259"/>
      <c r="C39" s="258"/>
      <c r="D39" s="258"/>
      <c r="E39" s="258"/>
      <c r="F39" s="258"/>
      <c r="G39" s="259">
        <f>SUM(G15:G38)</f>
        <v>128</v>
      </c>
      <c r="H39" s="258"/>
      <c r="I39" s="258"/>
      <c r="J39" s="260"/>
      <c r="K39" s="258"/>
      <c r="L39" s="258"/>
      <c r="M39" s="62">
        <f>G39-P39</f>
        <v>0</v>
      </c>
      <c r="N39" s="260"/>
      <c r="O39" s="258"/>
      <c r="P39" s="259">
        <f>SUM(P15:P38)</f>
        <v>128</v>
      </c>
      <c r="Q39" s="258"/>
      <c r="R39" s="258"/>
      <c r="S39" s="261"/>
      <c r="T39" s="258"/>
      <c r="U39" s="258"/>
      <c r="V39" s="258"/>
      <c r="W39" s="258"/>
      <c r="X39" s="258"/>
      <c r="Y39" s="306">
        <f t="shared" si="0"/>
        <v>0</v>
      </c>
      <c r="Z39" s="235" t="str">
        <f t="shared" si="1"/>
        <v>0</v>
      </c>
      <c r="AA39" s="301" t="str">
        <f t="shared" si="2"/>
        <v>0</v>
      </c>
      <c r="AB39" s="258"/>
      <c r="AC39" s="258"/>
      <c r="AD39" s="258"/>
      <c r="AE39" s="258"/>
      <c r="AF39" s="258"/>
      <c r="AG39" s="258"/>
      <c r="AH39" s="258"/>
    </row>
    <row r="40" spans="1:34" s="53" customFormat="1" ht="11.85" customHeight="1" x14ac:dyDescent="0.25">
      <c r="A40" s="46"/>
      <c r="B40" s="47"/>
      <c r="C40" s="42" t="s">
        <v>239</v>
      </c>
      <c r="D40" s="46"/>
      <c r="E40" s="48"/>
      <c r="F40" s="48"/>
      <c r="G40" s="49"/>
      <c r="H40" s="49"/>
      <c r="I40" s="49"/>
      <c r="J40" s="49"/>
      <c r="K40" s="50"/>
      <c r="L40" s="51"/>
      <c r="M40" s="49"/>
      <c r="N40" s="49"/>
      <c r="O40" s="49"/>
      <c r="P40" s="49"/>
      <c r="Q40" s="46"/>
      <c r="R40" s="47"/>
      <c r="S40" s="263"/>
      <c r="T40" s="46"/>
      <c r="U40" s="48"/>
      <c r="X40" s="48"/>
      <c r="Y40" s="306">
        <f t="shared" si="0"/>
        <v>0</v>
      </c>
      <c r="Z40" s="235" t="str">
        <f t="shared" si="1"/>
        <v>0</v>
      </c>
      <c r="AA40" s="301" t="str">
        <f t="shared" si="2"/>
        <v>0</v>
      </c>
    </row>
    <row r="41" spans="1:34" s="19" customFormat="1" ht="11.85" customHeight="1" x14ac:dyDescent="0.25">
      <c r="A41" s="17" t="s">
        <v>1117</v>
      </c>
      <c r="B41" s="18">
        <v>25</v>
      </c>
      <c r="C41" s="17" t="s">
        <v>310</v>
      </c>
      <c r="D41" s="9" t="s">
        <v>971</v>
      </c>
      <c r="E41" s="11" t="s">
        <v>291</v>
      </c>
      <c r="F41" s="11">
        <v>24</v>
      </c>
      <c r="G41" s="19">
        <v>23</v>
      </c>
      <c r="H41" s="19" t="s">
        <v>1270</v>
      </c>
      <c r="I41" s="21" t="s">
        <v>1385</v>
      </c>
      <c r="J41" s="19" t="s">
        <v>260</v>
      </c>
      <c r="K41" s="21" t="s">
        <v>537</v>
      </c>
      <c r="L41" s="17" t="s">
        <v>234</v>
      </c>
      <c r="M41" s="19" t="s">
        <v>968</v>
      </c>
      <c r="N41" s="19" t="s">
        <v>260</v>
      </c>
      <c r="P41" s="19">
        <v>23</v>
      </c>
      <c r="Q41" s="17" t="s">
        <v>297</v>
      </c>
      <c r="R41" s="18">
        <v>0</v>
      </c>
      <c r="S41" s="202">
        <v>13688</v>
      </c>
      <c r="T41" s="17" t="s">
        <v>1269</v>
      </c>
      <c r="U41" s="19" t="s">
        <v>970</v>
      </c>
      <c r="V41" s="19" t="s">
        <v>970</v>
      </c>
      <c r="W41" s="19" t="s">
        <v>1374</v>
      </c>
      <c r="X41" s="19" t="s">
        <v>1277</v>
      </c>
      <c r="Y41" s="306">
        <f t="shared" si="0"/>
        <v>1104</v>
      </c>
      <c r="Z41" s="235" t="str">
        <f t="shared" si="1"/>
        <v>0</v>
      </c>
      <c r="AA41" s="301">
        <f t="shared" si="2"/>
        <v>1104</v>
      </c>
      <c r="AC41" s="22"/>
    </row>
    <row r="42" spans="1:34" s="19" customFormat="1" ht="11.85" customHeight="1" x14ac:dyDescent="0.25">
      <c r="A42" s="9" t="s">
        <v>1550</v>
      </c>
      <c r="B42" s="10">
        <v>0</v>
      </c>
      <c r="C42" s="9" t="s">
        <v>86</v>
      </c>
      <c r="D42" s="9" t="s">
        <v>971</v>
      </c>
      <c r="E42" s="11" t="s">
        <v>291</v>
      </c>
      <c r="F42" s="11">
        <v>24</v>
      </c>
      <c r="G42" s="19">
        <v>23</v>
      </c>
      <c r="H42" s="19" t="s">
        <v>1270</v>
      </c>
      <c r="I42" s="20"/>
      <c r="J42" s="19" t="s">
        <v>260</v>
      </c>
      <c r="K42" s="20" t="s">
        <v>968</v>
      </c>
      <c r="L42" s="17" t="s">
        <v>234</v>
      </c>
      <c r="M42" s="19" t="s">
        <v>968</v>
      </c>
      <c r="N42" s="19" t="s">
        <v>260</v>
      </c>
      <c r="P42" s="19">
        <v>23</v>
      </c>
      <c r="Q42" s="17" t="s">
        <v>297</v>
      </c>
      <c r="R42" s="18">
        <v>88.5</v>
      </c>
      <c r="S42" s="129" t="s">
        <v>1372</v>
      </c>
      <c r="T42" s="17" t="s">
        <v>1119</v>
      </c>
      <c r="U42" s="19" t="s">
        <v>970</v>
      </c>
      <c r="V42" s="19" t="s">
        <v>970</v>
      </c>
      <c r="W42" s="19" t="s">
        <v>1374</v>
      </c>
      <c r="X42" s="19" t="s">
        <v>1373</v>
      </c>
      <c r="Y42" s="306">
        <f t="shared" si="0"/>
        <v>1104</v>
      </c>
      <c r="Z42" s="235">
        <f t="shared" si="1"/>
        <v>1104</v>
      </c>
      <c r="AA42" s="301" t="str">
        <f t="shared" si="2"/>
        <v>0</v>
      </c>
      <c r="AC42" s="22"/>
    </row>
    <row r="43" spans="1:34" s="19" customFormat="1" ht="11.85" customHeight="1" x14ac:dyDescent="0.25">
      <c r="L43" s="9" t="s">
        <v>234</v>
      </c>
      <c r="Q43" s="17"/>
      <c r="R43" s="18"/>
      <c r="S43" s="70"/>
      <c r="T43" s="17"/>
      <c r="Y43" s="306">
        <f t="shared" si="0"/>
        <v>0</v>
      </c>
      <c r="Z43" s="235" t="str">
        <f t="shared" si="1"/>
        <v>0</v>
      </c>
      <c r="AA43" s="301" t="str">
        <f t="shared" si="2"/>
        <v>0</v>
      </c>
      <c r="AC43" s="22"/>
    </row>
    <row r="44" spans="1:34" s="35" customFormat="1" ht="11.85" customHeight="1" thickBot="1" x14ac:dyDescent="0.3">
      <c r="G44" s="36">
        <f>SUM(G40:G43)</f>
        <v>46</v>
      </c>
      <c r="H44" s="36"/>
      <c r="I44" s="36"/>
      <c r="J44" s="36"/>
      <c r="K44" s="36"/>
      <c r="L44" s="37"/>
      <c r="M44" s="36">
        <f>G44-P44</f>
        <v>0</v>
      </c>
      <c r="N44" s="36"/>
      <c r="O44" s="36"/>
      <c r="P44" s="36">
        <f>SUM(P40:P43)</f>
        <v>46</v>
      </c>
      <c r="Q44" s="38"/>
      <c r="R44" s="38"/>
      <c r="S44" s="39"/>
      <c r="T44" s="38"/>
      <c r="X44" s="38"/>
      <c r="Y44" s="306">
        <f t="shared" si="0"/>
        <v>0</v>
      </c>
      <c r="Z44" s="235" t="str">
        <f t="shared" si="1"/>
        <v>0</v>
      </c>
      <c r="AA44" s="301" t="str">
        <f t="shared" si="2"/>
        <v>0</v>
      </c>
    </row>
    <row r="45" spans="1:34" s="25" customFormat="1" ht="11.85" customHeight="1" x14ac:dyDescent="0.25">
      <c r="C45" s="32" t="s">
        <v>237</v>
      </c>
      <c r="G45" s="19"/>
      <c r="H45" s="19"/>
      <c r="I45" s="40"/>
      <c r="J45" s="19"/>
      <c r="K45" s="19"/>
      <c r="L45" s="33"/>
      <c r="M45" s="19"/>
      <c r="N45" s="19"/>
      <c r="O45" s="19"/>
      <c r="P45" s="19"/>
      <c r="Q45" s="19"/>
      <c r="R45" s="19"/>
      <c r="S45" s="110"/>
      <c r="T45" s="19"/>
      <c r="X45" s="19"/>
      <c r="Y45" s="306">
        <f t="shared" si="0"/>
        <v>0</v>
      </c>
      <c r="Z45" s="235" t="str">
        <f t="shared" si="1"/>
        <v>0</v>
      </c>
      <c r="AA45" s="301" t="str">
        <f t="shared" si="2"/>
        <v>0</v>
      </c>
    </row>
    <row r="46" spans="1:34" s="19" customFormat="1" ht="11.25" customHeight="1" x14ac:dyDescent="0.25">
      <c r="A46" s="17" t="s">
        <v>1115</v>
      </c>
      <c r="B46" s="18">
        <v>24</v>
      </c>
      <c r="C46" s="17" t="s">
        <v>310</v>
      </c>
      <c r="D46" s="9" t="s">
        <v>971</v>
      </c>
      <c r="E46" s="11" t="s">
        <v>291</v>
      </c>
      <c r="F46" s="11">
        <v>24</v>
      </c>
      <c r="G46" s="19">
        <v>12</v>
      </c>
      <c r="I46" s="21" t="s">
        <v>1383</v>
      </c>
      <c r="J46" s="19" t="s">
        <v>260</v>
      </c>
      <c r="K46" s="21" t="s">
        <v>537</v>
      </c>
      <c r="L46" s="17" t="s">
        <v>234</v>
      </c>
      <c r="M46" s="26" t="s">
        <v>835</v>
      </c>
      <c r="N46" s="19" t="s">
        <v>260</v>
      </c>
      <c r="O46" s="26" t="s">
        <v>1399</v>
      </c>
      <c r="P46" s="19">
        <v>12</v>
      </c>
      <c r="Q46" s="9" t="s">
        <v>678</v>
      </c>
      <c r="R46" s="10">
        <v>0</v>
      </c>
      <c r="S46" s="202">
        <v>13691</v>
      </c>
      <c r="T46" s="9" t="s">
        <v>1558</v>
      </c>
      <c r="U46" s="11" t="s">
        <v>1400</v>
      </c>
      <c r="V46" s="11" t="s">
        <v>1400</v>
      </c>
      <c r="W46" s="19" t="s">
        <v>1374</v>
      </c>
      <c r="X46" s="19" t="s">
        <v>1277</v>
      </c>
      <c r="Y46" s="306">
        <f t="shared" si="0"/>
        <v>576</v>
      </c>
      <c r="Z46" s="235" t="str">
        <f t="shared" si="1"/>
        <v>0</v>
      </c>
      <c r="AA46" s="301">
        <f t="shared" si="2"/>
        <v>576</v>
      </c>
      <c r="AC46" s="22"/>
    </row>
    <row r="47" spans="1:34" s="19" customFormat="1" ht="11.85" customHeight="1" x14ac:dyDescent="0.25">
      <c r="A47" s="46" t="s">
        <v>1117</v>
      </c>
      <c r="B47" s="47">
        <v>25</v>
      </c>
      <c r="C47" s="46" t="s">
        <v>310</v>
      </c>
      <c r="D47" s="9" t="s">
        <v>971</v>
      </c>
      <c r="E47" s="11" t="s">
        <v>291</v>
      </c>
      <c r="F47" s="11">
        <v>24</v>
      </c>
      <c r="G47" s="48">
        <v>2</v>
      </c>
      <c r="H47" s="48" t="s">
        <v>1270</v>
      </c>
      <c r="I47" s="196" t="s">
        <v>1385</v>
      </c>
      <c r="J47" s="19" t="s">
        <v>260</v>
      </c>
      <c r="K47" s="196" t="s">
        <v>537</v>
      </c>
      <c r="L47" s="17" t="s">
        <v>234</v>
      </c>
      <c r="M47" s="26" t="s">
        <v>835</v>
      </c>
      <c r="N47" s="19" t="s">
        <v>260</v>
      </c>
      <c r="O47" s="26" t="s">
        <v>1399</v>
      </c>
      <c r="P47" s="48">
        <v>2</v>
      </c>
      <c r="Q47" s="9" t="s">
        <v>678</v>
      </c>
      <c r="R47" s="10">
        <v>0</v>
      </c>
      <c r="S47" s="202">
        <v>13691</v>
      </c>
      <c r="T47" s="9" t="s">
        <v>1558</v>
      </c>
      <c r="U47" s="11" t="s">
        <v>1400</v>
      </c>
      <c r="V47" s="11" t="s">
        <v>1400</v>
      </c>
      <c r="W47" s="19" t="s">
        <v>1374</v>
      </c>
      <c r="X47" s="19" t="s">
        <v>1277</v>
      </c>
      <c r="Y47" s="306">
        <f t="shared" si="0"/>
        <v>96</v>
      </c>
      <c r="Z47" s="235" t="str">
        <f t="shared" si="1"/>
        <v>0</v>
      </c>
      <c r="AA47" s="301">
        <f t="shared" si="2"/>
        <v>96</v>
      </c>
      <c r="AC47" s="22"/>
    </row>
    <row r="48" spans="1:34" s="19" customFormat="1" ht="11.85" customHeight="1" x14ac:dyDescent="0.25">
      <c r="A48" s="17"/>
      <c r="B48" s="18"/>
      <c r="C48" s="17"/>
      <c r="D48" s="17"/>
      <c r="I48" s="21"/>
      <c r="K48" s="21"/>
      <c r="L48" s="17"/>
      <c r="M48" s="26"/>
      <c r="O48" s="26"/>
      <c r="Q48" s="23"/>
      <c r="R48" s="18"/>
      <c r="S48" s="265"/>
      <c r="T48" s="17"/>
      <c r="Y48" s="306">
        <f t="shared" si="0"/>
        <v>0</v>
      </c>
      <c r="Z48" s="235" t="str">
        <f t="shared" si="1"/>
        <v>0</v>
      </c>
      <c r="AA48" s="301" t="str">
        <f t="shared" si="2"/>
        <v>0</v>
      </c>
      <c r="AC48" s="22"/>
    </row>
    <row r="49" spans="1:32" s="35" customFormat="1" ht="11.85" customHeight="1" thickBot="1" x14ac:dyDescent="0.3">
      <c r="G49" s="36">
        <f>SUM(G45:G48)</f>
        <v>14</v>
      </c>
      <c r="H49" s="36"/>
      <c r="I49" s="36"/>
      <c r="J49" s="36"/>
      <c r="K49" s="36"/>
      <c r="L49" s="41"/>
      <c r="M49" s="36">
        <f>G49-P49</f>
        <v>0</v>
      </c>
      <c r="N49" s="36"/>
      <c r="O49" s="36"/>
      <c r="P49" s="36">
        <f>SUM(P45:P48)</f>
        <v>14</v>
      </c>
      <c r="Q49" s="38"/>
      <c r="R49" s="38"/>
      <c r="S49" s="39"/>
      <c r="T49" s="38"/>
      <c r="X49" s="38"/>
      <c r="Y49" s="306">
        <f t="shared" si="0"/>
        <v>0</v>
      </c>
      <c r="Z49" s="235" t="str">
        <f t="shared" si="1"/>
        <v>0</v>
      </c>
      <c r="AA49" s="301" t="str">
        <f t="shared" si="2"/>
        <v>0</v>
      </c>
    </row>
    <row r="50" spans="1:32" s="25" customFormat="1" x14ac:dyDescent="0.25">
      <c r="C50" s="231" t="s">
        <v>1432</v>
      </c>
      <c r="I50" s="266"/>
      <c r="J50" s="33"/>
      <c r="N50" s="33"/>
      <c r="S50" s="267"/>
      <c r="Y50" s="306">
        <f t="shared" si="0"/>
        <v>0</v>
      </c>
      <c r="Z50" s="235" t="str">
        <f t="shared" si="1"/>
        <v>0</v>
      </c>
      <c r="AA50" s="301" t="str">
        <f t="shared" si="2"/>
        <v>0</v>
      </c>
    </row>
    <row r="51" spans="1:32" s="25" customFormat="1" x14ac:dyDescent="0.25">
      <c r="A51" s="267"/>
      <c r="C51" s="231" t="s">
        <v>1433</v>
      </c>
      <c r="H51" s="268"/>
      <c r="I51" s="266"/>
      <c r="J51" s="33"/>
      <c r="K51" s="269"/>
      <c r="N51" s="33"/>
      <c r="O51" s="268"/>
      <c r="S51" s="267"/>
      <c r="Y51" s="306">
        <f t="shared" si="0"/>
        <v>0</v>
      </c>
      <c r="Z51" s="235" t="str">
        <f t="shared" si="1"/>
        <v>0</v>
      </c>
      <c r="AA51" s="301" t="str">
        <f t="shared" si="2"/>
        <v>0</v>
      </c>
    </row>
    <row r="52" spans="1:32" x14ac:dyDescent="0.25">
      <c r="C52" s="58" t="s">
        <v>1437</v>
      </c>
      <c r="G52"/>
      <c r="H52"/>
      <c r="I52"/>
      <c r="J52" s="59"/>
      <c r="K52"/>
      <c r="M52"/>
      <c r="N52" s="59"/>
      <c r="O52"/>
      <c r="P52"/>
      <c r="S52" s="233"/>
      <c r="X52"/>
      <c r="Y52" s="306">
        <f t="shared" si="0"/>
        <v>0</v>
      </c>
      <c r="Z52" s="235" t="str">
        <f t="shared" si="1"/>
        <v>0</v>
      </c>
      <c r="AA52" s="301" t="str">
        <f t="shared" si="2"/>
        <v>0</v>
      </c>
    </row>
    <row r="53" spans="1:32" x14ac:dyDescent="0.25">
      <c r="C53" s="58" t="s">
        <v>1438</v>
      </c>
      <c r="G53"/>
      <c r="H53"/>
      <c r="I53"/>
      <c r="J53" s="59"/>
      <c r="K53"/>
      <c r="M53"/>
      <c r="N53" s="59"/>
      <c r="O53"/>
      <c r="P53"/>
      <c r="S53" s="233"/>
      <c r="X53"/>
      <c r="Y53" s="306">
        <f t="shared" si="0"/>
        <v>0</v>
      </c>
      <c r="Z53" s="235" t="str">
        <f t="shared" si="1"/>
        <v>0</v>
      </c>
      <c r="AA53" s="301" t="str">
        <f t="shared" si="2"/>
        <v>0</v>
      </c>
    </row>
    <row r="54" spans="1:32" x14ac:dyDescent="0.25">
      <c r="C54" s="58" t="s">
        <v>1454</v>
      </c>
      <c r="G54"/>
      <c r="H54"/>
      <c r="I54"/>
      <c r="J54" s="59"/>
      <c r="K54"/>
      <c r="M54"/>
      <c r="N54" s="59"/>
      <c r="O54"/>
      <c r="P54"/>
      <c r="S54" s="233"/>
      <c r="X54"/>
      <c r="Y54" s="306">
        <f t="shared" si="0"/>
        <v>0</v>
      </c>
      <c r="Z54" s="235" t="str">
        <f t="shared" si="1"/>
        <v>0</v>
      </c>
      <c r="AA54" s="301" t="str">
        <f t="shared" si="2"/>
        <v>0</v>
      </c>
    </row>
    <row r="55" spans="1:32" x14ac:dyDescent="0.25">
      <c r="A55" s="9" t="s">
        <v>1455</v>
      </c>
      <c r="B55" s="10">
        <v>24.75</v>
      </c>
      <c r="C55" s="9" t="s">
        <v>297</v>
      </c>
      <c r="D55" s="9" t="s">
        <v>971</v>
      </c>
      <c r="E55" s="11" t="s">
        <v>291</v>
      </c>
      <c r="F55" s="11">
        <v>24</v>
      </c>
      <c r="G55" s="11">
        <v>25</v>
      </c>
      <c r="I55" s="12" t="s">
        <v>1456</v>
      </c>
      <c r="J55" s="235" t="s">
        <v>260</v>
      </c>
      <c r="K55" s="210" t="s">
        <v>537</v>
      </c>
      <c r="L55" s="116" t="s">
        <v>234</v>
      </c>
      <c r="M55" s="115" t="s">
        <v>136</v>
      </c>
      <c r="N55" s="235" t="s">
        <v>260</v>
      </c>
      <c r="O55" s="13" t="s">
        <v>1457</v>
      </c>
      <c r="P55" s="11">
        <v>25</v>
      </c>
      <c r="Q55" s="9" t="s">
        <v>494</v>
      </c>
      <c r="R55" s="10">
        <v>29.5</v>
      </c>
      <c r="S55" s="209" t="s">
        <v>1458</v>
      </c>
      <c r="T55" s="9" t="s">
        <v>1459</v>
      </c>
      <c r="U55" s="11" t="s">
        <v>1083</v>
      </c>
      <c r="V55" s="11" t="s">
        <v>1083</v>
      </c>
      <c r="W55" s="11" t="s">
        <v>1374</v>
      </c>
      <c r="X55" s="11" t="s">
        <v>1277</v>
      </c>
      <c r="Y55" s="306">
        <f t="shared" si="0"/>
        <v>1200</v>
      </c>
      <c r="Z55" s="235" t="str">
        <f t="shared" si="1"/>
        <v>0</v>
      </c>
      <c r="AA55" s="301">
        <f t="shared" si="2"/>
        <v>1200</v>
      </c>
    </row>
    <row r="56" spans="1:32" x14ac:dyDescent="0.25">
      <c r="A56" s="9" t="s">
        <v>1460</v>
      </c>
      <c r="B56" s="10">
        <v>24.25</v>
      </c>
      <c r="C56" s="9" t="s">
        <v>297</v>
      </c>
      <c r="D56" s="9" t="s">
        <v>971</v>
      </c>
      <c r="E56" s="11" t="s">
        <v>291</v>
      </c>
      <c r="F56" s="11">
        <v>24</v>
      </c>
      <c r="G56" s="11">
        <v>25</v>
      </c>
      <c r="I56" s="12" t="s">
        <v>1461</v>
      </c>
      <c r="J56" s="235" t="s">
        <v>260</v>
      </c>
      <c r="K56" s="210" t="s">
        <v>537</v>
      </c>
      <c r="L56" s="116" t="s">
        <v>234</v>
      </c>
      <c r="M56" s="115" t="s">
        <v>136</v>
      </c>
      <c r="N56" s="235" t="s">
        <v>260</v>
      </c>
      <c r="O56" s="13" t="s">
        <v>1462</v>
      </c>
      <c r="P56" s="11">
        <v>25</v>
      </c>
      <c r="Q56" s="9" t="s">
        <v>310</v>
      </c>
      <c r="R56" s="10">
        <v>30.35</v>
      </c>
      <c r="S56" s="209" t="s">
        <v>1463</v>
      </c>
      <c r="T56" s="9" t="s">
        <v>1464</v>
      </c>
      <c r="U56" s="11" t="s">
        <v>1083</v>
      </c>
      <c r="V56" s="11" t="s">
        <v>1083</v>
      </c>
      <c r="W56" s="11" t="s">
        <v>1374</v>
      </c>
      <c r="X56" s="11" t="s">
        <v>1277</v>
      </c>
      <c r="Y56" s="306">
        <f t="shared" si="0"/>
        <v>1200</v>
      </c>
      <c r="Z56" s="235" t="str">
        <f t="shared" si="1"/>
        <v>0</v>
      </c>
      <c r="AA56" s="301">
        <f t="shared" si="2"/>
        <v>1200</v>
      </c>
    </row>
    <row r="57" spans="1:32" x14ac:dyDescent="0.25">
      <c r="A57" s="9" t="s">
        <v>1465</v>
      </c>
      <c r="B57" s="10">
        <v>72</v>
      </c>
      <c r="C57" s="9" t="s">
        <v>297</v>
      </c>
      <c r="D57" s="9" t="s">
        <v>971</v>
      </c>
      <c r="E57" s="11" t="s">
        <v>291</v>
      </c>
      <c r="F57" s="11">
        <v>24</v>
      </c>
      <c r="G57" s="11">
        <v>25</v>
      </c>
      <c r="I57" s="12" t="s">
        <v>1466</v>
      </c>
      <c r="J57" s="235" t="s">
        <v>260</v>
      </c>
      <c r="K57" s="210" t="s">
        <v>1366</v>
      </c>
      <c r="L57" s="116" t="s">
        <v>234</v>
      </c>
      <c r="M57" s="115" t="s">
        <v>136</v>
      </c>
      <c r="N57" s="235" t="s">
        <v>260</v>
      </c>
      <c r="O57" s="15" t="s">
        <v>1467</v>
      </c>
      <c r="P57" s="11">
        <v>25</v>
      </c>
      <c r="Q57" s="9" t="s">
        <v>310</v>
      </c>
      <c r="R57" s="10">
        <v>30.35</v>
      </c>
      <c r="S57" s="209" t="s">
        <v>1468</v>
      </c>
      <c r="T57" s="9" t="s">
        <v>1464</v>
      </c>
      <c r="U57" s="11" t="s">
        <v>1083</v>
      </c>
      <c r="V57" s="11" t="s">
        <v>1083</v>
      </c>
      <c r="W57" s="11" t="s">
        <v>1374</v>
      </c>
      <c r="X57" s="11" t="s">
        <v>1277</v>
      </c>
      <c r="Y57" s="306">
        <f t="shared" si="0"/>
        <v>1200</v>
      </c>
      <c r="Z57" s="235" t="str">
        <f t="shared" si="1"/>
        <v>0</v>
      </c>
      <c r="AA57" s="301">
        <f t="shared" si="2"/>
        <v>1200</v>
      </c>
    </row>
    <row r="58" spans="1:32" x14ac:dyDescent="0.25">
      <c r="A58" s="9" t="s">
        <v>1469</v>
      </c>
      <c r="B58" s="10">
        <v>20</v>
      </c>
      <c r="C58" s="9" t="s">
        <v>297</v>
      </c>
      <c r="D58" s="9" t="s">
        <v>971</v>
      </c>
      <c r="E58" s="11" t="s">
        <v>291</v>
      </c>
      <c r="F58" s="11">
        <v>24</v>
      </c>
      <c r="G58" s="11">
        <v>25</v>
      </c>
      <c r="I58" s="12" t="s">
        <v>1470</v>
      </c>
      <c r="J58" s="235" t="s">
        <v>260</v>
      </c>
      <c r="K58" s="210" t="s">
        <v>1471</v>
      </c>
      <c r="L58" s="116" t="s">
        <v>234</v>
      </c>
      <c r="M58" s="115" t="s">
        <v>136</v>
      </c>
      <c r="N58" s="235" t="s">
        <v>260</v>
      </c>
      <c r="O58" s="15" t="s">
        <v>1472</v>
      </c>
      <c r="P58" s="11">
        <v>25</v>
      </c>
      <c r="Q58" s="9" t="s">
        <v>494</v>
      </c>
      <c r="R58" s="10">
        <v>29.5</v>
      </c>
      <c r="S58" s="276" t="s">
        <v>1473</v>
      </c>
      <c r="T58" s="9" t="s">
        <v>1459</v>
      </c>
      <c r="U58" s="11" t="s">
        <v>1083</v>
      </c>
      <c r="V58" s="11" t="s">
        <v>1083</v>
      </c>
      <c r="W58" s="11" t="s">
        <v>1374</v>
      </c>
      <c r="X58" s="11" t="s">
        <v>1277</v>
      </c>
      <c r="Y58" s="306">
        <f t="shared" si="0"/>
        <v>1200</v>
      </c>
      <c r="Z58" s="235" t="str">
        <f t="shared" si="1"/>
        <v>0</v>
      </c>
      <c r="AA58" s="301">
        <f t="shared" si="2"/>
        <v>1200</v>
      </c>
      <c r="AB58" s="11"/>
      <c r="AC58" s="14"/>
      <c r="AD58" s="11"/>
      <c r="AE58" s="11"/>
      <c r="AF58" s="11"/>
    </row>
    <row r="59" spans="1:32" s="25" customFormat="1" x14ac:dyDescent="0.25">
      <c r="A59" s="17" t="s">
        <v>1475</v>
      </c>
      <c r="B59" s="18">
        <v>27</v>
      </c>
      <c r="C59" s="17" t="s">
        <v>293</v>
      </c>
      <c r="D59" s="9" t="s">
        <v>971</v>
      </c>
      <c r="E59" s="11" t="s">
        <v>291</v>
      </c>
      <c r="F59" s="11">
        <v>24</v>
      </c>
      <c r="G59" s="19">
        <v>50</v>
      </c>
      <c r="H59" s="19"/>
      <c r="I59" s="21" t="s">
        <v>1476</v>
      </c>
      <c r="J59" s="97" t="s">
        <v>260</v>
      </c>
      <c r="K59" s="210" t="s">
        <v>537</v>
      </c>
      <c r="L59" s="116" t="s">
        <v>234</v>
      </c>
      <c r="M59" s="115" t="s">
        <v>136</v>
      </c>
      <c r="N59" s="235" t="s">
        <v>260</v>
      </c>
      <c r="O59" s="15" t="s">
        <v>1477</v>
      </c>
      <c r="P59" s="19">
        <v>50</v>
      </c>
      <c r="Q59" s="17" t="s">
        <v>310</v>
      </c>
      <c r="R59" s="18">
        <v>28</v>
      </c>
      <c r="S59" s="276" t="s">
        <v>1478</v>
      </c>
      <c r="T59" s="17" t="s">
        <v>1479</v>
      </c>
      <c r="U59" s="19" t="s">
        <v>1083</v>
      </c>
      <c r="V59" s="11" t="s">
        <v>1083</v>
      </c>
      <c r="W59" s="11" t="s">
        <v>1374</v>
      </c>
      <c r="X59" s="11" t="s">
        <v>1277</v>
      </c>
      <c r="Y59" s="306">
        <f t="shared" si="0"/>
        <v>2400</v>
      </c>
      <c r="Z59" s="235" t="str">
        <f t="shared" si="1"/>
        <v>0</v>
      </c>
      <c r="AA59" s="301">
        <f t="shared" si="2"/>
        <v>2400</v>
      </c>
      <c r="AB59" s="19"/>
      <c r="AC59" s="22"/>
      <c r="AD59" s="19"/>
      <c r="AE59" s="19"/>
      <c r="AF59" s="19"/>
    </row>
    <row r="60" spans="1:32" x14ac:dyDescent="0.25">
      <c r="C60" s="58" t="s">
        <v>1480</v>
      </c>
      <c r="G60"/>
      <c r="H60"/>
      <c r="I60"/>
      <c r="J60" s="59"/>
      <c r="K60"/>
      <c r="M60"/>
      <c r="N60" s="59"/>
      <c r="O60"/>
      <c r="P60"/>
      <c r="S60" s="233"/>
      <c r="X60"/>
      <c r="Y60" s="306">
        <f t="shared" si="0"/>
        <v>0</v>
      </c>
      <c r="Z60" s="235" t="str">
        <f t="shared" si="1"/>
        <v>0</v>
      </c>
      <c r="AA60" s="301" t="str">
        <f t="shared" si="2"/>
        <v>0</v>
      </c>
    </row>
    <row r="61" spans="1:32" x14ac:dyDescent="0.25">
      <c r="C61" s="58" t="s">
        <v>1481</v>
      </c>
      <c r="G61"/>
      <c r="H61"/>
      <c r="I61"/>
      <c r="J61" s="59"/>
      <c r="K61"/>
      <c r="M61"/>
      <c r="N61" s="59"/>
      <c r="O61"/>
      <c r="P61"/>
      <c r="S61" s="233"/>
      <c r="X61"/>
      <c r="Y61" s="306">
        <f t="shared" si="0"/>
        <v>0</v>
      </c>
      <c r="Z61" s="235" t="str">
        <f t="shared" si="1"/>
        <v>0</v>
      </c>
      <c r="AA61" s="301" t="str">
        <f t="shared" si="2"/>
        <v>0</v>
      </c>
    </row>
    <row r="62" spans="1:32" s="11" customFormat="1" ht="11.85" customHeight="1" x14ac:dyDescent="0.25">
      <c r="A62" s="9" t="s">
        <v>1482</v>
      </c>
      <c r="B62" s="10">
        <v>650</v>
      </c>
      <c r="C62" s="9" t="s">
        <v>1483</v>
      </c>
      <c r="D62" s="9" t="s">
        <v>290</v>
      </c>
      <c r="E62" s="11" t="s">
        <v>291</v>
      </c>
      <c r="F62" s="11">
        <v>16</v>
      </c>
      <c r="G62" s="11">
        <v>25</v>
      </c>
      <c r="H62" s="19"/>
      <c r="I62" s="11" t="s">
        <v>1484</v>
      </c>
      <c r="J62" s="93" t="s">
        <v>260</v>
      </c>
      <c r="K62" s="210" t="s">
        <v>1485</v>
      </c>
      <c r="L62" s="277" t="s">
        <v>234</v>
      </c>
      <c r="M62" s="115" t="s">
        <v>1366</v>
      </c>
      <c r="N62" s="93" t="s">
        <v>260</v>
      </c>
      <c r="O62" s="11" t="s">
        <v>177</v>
      </c>
      <c r="P62" s="11">
        <v>25</v>
      </c>
      <c r="Q62" s="9" t="s">
        <v>1483</v>
      </c>
      <c r="R62" s="10">
        <v>575</v>
      </c>
      <c r="S62" s="13" t="s">
        <v>1366</v>
      </c>
      <c r="T62" s="9" t="s">
        <v>1486</v>
      </c>
      <c r="U62" s="11" t="s">
        <v>175</v>
      </c>
      <c r="V62" s="11" t="s">
        <v>175</v>
      </c>
      <c r="W62" s="254" t="s">
        <v>1374</v>
      </c>
      <c r="X62" s="254" t="s">
        <v>1277</v>
      </c>
      <c r="Y62" s="306">
        <f t="shared" si="0"/>
        <v>800</v>
      </c>
      <c r="Z62" s="235" t="str">
        <f t="shared" si="1"/>
        <v>0</v>
      </c>
      <c r="AA62" s="301">
        <f t="shared" si="2"/>
        <v>800</v>
      </c>
    </row>
    <row r="63" spans="1:32" s="11" customFormat="1" ht="11.85" customHeight="1" x14ac:dyDescent="0.25">
      <c r="A63" s="9" t="s">
        <v>1487</v>
      </c>
      <c r="B63" s="10">
        <v>475</v>
      </c>
      <c r="C63" s="9" t="s">
        <v>1483</v>
      </c>
      <c r="D63" s="9" t="s">
        <v>1120</v>
      </c>
      <c r="E63" s="11" t="s">
        <v>291</v>
      </c>
      <c r="F63" s="11">
        <v>8</v>
      </c>
      <c r="G63" s="11">
        <v>25</v>
      </c>
      <c r="H63" s="19"/>
      <c r="I63" s="11" t="s">
        <v>1484</v>
      </c>
      <c r="J63" s="93" t="s">
        <v>260</v>
      </c>
      <c r="K63" s="210" t="s">
        <v>1485</v>
      </c>
      <c r="L63" s="277" t="s">
        <v>234</v>
      </c>
      <c r="M63" s="115" t="s">
        <v>1366</v>
      </c>
      <c r="N63" s="93" t="s">
        <v>260</v>
      </c>
      <c r="O63" s="11" t="s">
        <v>177</v>
      </c>
      <c r="P63" s="11">
        <v>25</v>
      </c>
      <c r="Q63" s="9" t="s">
        <v>1483</v>
      </c>
      <c r="R63" s="10">
        <v>575</v>
      </c>
      <c r="S63" s="13" t="s">
        <v>1366</v>
      </c>
      <c r="T63" s="9" t="s">
        <v>1486</v>
      </c>
      <c r="U63" s="11" t="s">
        <v>175</v>
      </c>
      <c r="V63" s="11" t="s">
        <v>175</v>
      </c>
      <c r="W63" s="254" t="s">
        <v>1374</v>
      </c>
      <c r="X63" s="254" t="s">
        <v>1277</v>
      </c>
      <c r="Y63" s="306">
        <f t="shared" si="0"/>
        <v>400</v>
      </c>
      <c r="Z63" s="235" t="str">
        <f t="shared" si="1"/>
        <v>0</v>
      </c>
      <c r="AA63" s="301">
        <f t="shared" si="2"/>
        <v>400</v>
      </c>
    </row>
    <row r="64" spans="1:32" x14ac:dyDescent="0.25">
      <c r="G64"/>
      <c r="H64" s="278"/>
      <c r="I64" s="278"/>
      <c r="J64"/>
      <c r="K64"/>
      <c r="L64" s="59"/>
      <c r="M64"/>
      <c r="N64"/>
      <c r="O64"/>
      <c r="P64"/>
      <c r="S64"/>
      <c r="X64"/>
      <c r="Y64" s="306">
        <f t="shared" si="0"/>
        <v>0</v>
      </c>
      <c r="Z64" s="235" t="str">
        <f t="shared" si="1"/>
        <v>0</v>
      </c>
      <c r="AA64" s="301" t="str">
        <f t="shared" si="2"/>
        <v>0</v>
      </c>
    </row>
    <row r="65" spans="1:29" s="25" customFormat="1" ht="11.85" customHeight="1" x14ac:dyDescent="0.25">
      <c r="C65" s="32" t="s">
        <v>235</v>
      </c>
      <c r="G65" s="19"/>
      <c r="H65" s="19"/>
      <c r="I65" s="19"/>
      <c r="J65" s="19"/>
      <c r="K65" s="19"/>
      <c r="L65" s="33"/>
      <c r="M65" s="19"/>
      <c r="N65" s="19"/>
      <c r="O65" s="19"/>
      <c r="P65" s="19"/>
      <c r="Q65" s="19"/>
      <c r="R65" s="19"/>
      <c r="S65" s="15"/>
      <c r="T65" s="19"/>
      <c r="X65" s="19"/>
      <c r="Y65" s="306">
        <f t="shared" si="0"/>
        <v>0</v>
      </c>
      <c r="Z65" s="235" t="str">
        <f t="shared" si="1"/>
        <v>0</v>
      </c>
      <c r="AA65" s="301" t="str">
        <f t="shared" si="2"/>
        <v>0</v>
      </c>
    </row>
    <row r="66" spans="1:29" s="19" customFormat="1" ht="11.85" customHeight="1" x14ac:dyDescent="0.25">
      <c r="L66" s="17" t="s">
        <v>234</v>
      </c>
      <c r="M66" s="26"/>
      <c r="O66" s="111"/>
      <c r="Q66" s="17"/>
      <c r="R66" s="18"/>
      <c r="S66" s="34"/>
      <c r="T66" s="17"/>
      <c r="Y66" s="306">
        <f t="shared" si="0"/>
        <v>0</v>
      </c>
      <c r="Z66" s="235" t="str">
        <f t="shared" si="1"/>
        <v>0</v>
      </c>
      <c r="AA66" s="301" t="str">
        <f t="shared" si="2"/>
        <v>0</v>
      </c>
      <c r="AC66" s="22"/>
    </row>
    <row r="67" spans="1:29" s="19" customFormat="1" ht="11.85" customHeight="1" x14ac:dyDescent="0.25">
      <c r="A67" s="9" t="s">
        <v>81</v>
      </c>
      <c r="B67" s="10">
        <v>160</v>
      </c>
      <c r="C67" s="9" t="s">
        <v>86</v>
      </c>
      <c r="D67" s="9" t="s">
        <v>971</v>
      </c>
      <c r="E67" s="11" t="s">
        <v>291</v>
      </c>
      <c r="F67" s="11">
        <v>24</v>
      </c>
      <c r="G67" s="26">
        <v>25</v>
      </c>
      <c r="I67" s="20" t="s">
        <v>1002</v>
      </c>
      <c r="J67" s="19" t="s">
        <v>260</v>
      </c>
      <c r="K67" s="20" t="s">
        <v>1366</v>
      </c>
      <c r="L67" s="17" t="s">
        <v>234</v>
      </c>
      <c r="M67" s="19" t="s">
        <v>708</v>
      </c>
      <c r="N67" s="19" t="s">
        <v>260</v>
      </c>
      <c r="O67" s="111" t="s">
        <v>906</v>
      </c>
      <c r="P67" s="19">
        <v>25</v>
      </c>
      <c r="Q67" s="17" t="s">
        <v>310</v>
      </c>
      <c r="R67" s="18">
        <v>77</v>
      </c>
      <c r="S67" s="94" t="s">
        <v>2150</v>
      </c>
      <c r="T67" s="17" t="s">
        <v>1174</v>
      </c>
      <c r="U67" s="19" t="s">
        <v>300</v>
      </c>
      <c r="V67" s="19" t="s">
        <v>300</v>
      </c>
      <c r="W67" s="19" t="s">
        <v>1374</v>
      </c>
      <c r="X67" s="19" t="s">
        <v>1277</v>
      </c>
      <c r="Y67" s="306">
        <f t="shared" si="0"/>
        <v>1200</v>
      </c>
      <c r="Z67" s="235" t="str">
        <f t="shared" si="1"/>
        <v>0</v>
      </c>
      <c r="AA67" s="301">
        <f t="shared" si="2"/>
        <v>1200</v>
      </c>
      <c r="AC67" s="22"/>
    </row>
    <row r="68" spans="1:29" s="19" customFormat="1" ht="11.85" customHeight="1" x14ac:dyDescent="0.25">
      <c r="A68" s="17" t="s">
        <v>1116</v>
      </c>
      <c r="B68" s="18">
        <v>24</v>
      </c>
      <c r="C68" s="17" t="s">
        <v>310</v>
      </c>
      <c r="D68" s="17" t="s">
        <v>971</v>
      </c>
      <c r="E68" s="19" t="s">
        <v>291</v>
      </c>
      <c r="F68" s="19">
        <v>24</v>
      </c>
      <c r="G68" s="19">
        <v>25</v>
      </c>
      <c r="I68" s="21" t="s">
        <v>1384</v>
      </c>
      <c r="J68" s="19" t="s">
        <v>260</v>
      </c>
      <c r="K68" s="21" t="s">
        <v>537</v>
      </c>
      <c r="L68" s="17" t="s">
        <v>234</v>
      </c>
      <c r="M68" s="19" t="s">
        <v>835</v>
      </c>
      <c r="N68" s="19" t="s">
        <v>260</v>
      </c>
      <c r="O68" s="109" t="s">
        <v>1282</v>
      </c>
      <c r="P68" s="19">
        <v>25</v>
      </c>
      <c r="Q68" s="17" t="s">
        <v>297</v>
      </c>
      <c r="R68" s="18">
        <v>0</v>
      </c>
      <c r="S68" s="86" t="s">
        <v>1026</v>
      </c>
      <c r="T68" s="17" t="s">
        <v>1220</v>
      </c>
      <c r="U68" s="19" t="s">
        <v>300</v>
      </c>
      <c r="V68" s="19" t="s">
        <v>300</v>
      </c>
      <c r="W68" s="19" t="s">
        <v>1374</v>
      </c>
      <c r="X68" s="19" t="s">
        <v>1277</v>
      </c>
      <c r="Y68" s="306">
        <f t="shared" si="0"/>
        <v>1200</v>
      </c>
      <c r="Z68" s="235" t="str">
        <f t="shared" si="1"/>
        <v>0</v>
      </c>
      <c r="AA68" s="301">
        <f t="shared" si="2"/>
        <v>1200</v>
      </c>
      <c r="AC68" s="22"/>
    </row>
    <row r="69" spans="1:29" s="19" customFormat="1" ht="11.85" customHeight="1" x14ac:dyDescent="0.25">
      <c r="A69" s="17" t="s">
        <v>1118</v>
      </c>
      <c r="B69" s="18">
        <v>27.3</v>
      </c>
      <c r="C69" s="17" t="s">
        <v>297</v>
      </c>
      <c r="D69" s="17" t="s">
        <v>971</v>
      </c>
      <c r="E69" s="19" t="s">
        <v>291</v>
      </c>
      <c r="F69" s="19">
        <v>24</v>
      </c>
      <c r="G69" s="19">
        <v>25</v>
      </c>
      <c r="I69" s="21" t="s">
        <v>1386</v>
      </c>
      <c r="J69" s="19" t="s">
        <v>260</v>
      </c>
      <c r="K69" s="21" t="s">
        <v>537</v>
      </c>
      <c r="L69" s="17" t="s">
        <v>234</v>
      </c>
      <c r="M69" s="19" t="s">
        <v>835</v>
      </c>
      <c r="N69" s="19" t="s">
        <v>260</v>
      </c>
      <c r="O69" s="109" t="s">
        <v>1282</v>
      </c>
      <c r="P69" s="19">
        <v>25</v>
      </c>
      <c r="Q69" s="17" t="s">
        <v>297</v>
      </c>
      <c r="R69" s="18">
        <v>0</v>
      </c>
      <c r="S69" s="86" t="s">
        <v>1029</v>
      </c>
      <c r="T69" s="17" t="s">
        <v>1220</v>
      </c>
      <c r="U69" s="19" t="s">
        <v>300</v>
      </c>
      <c r="V69" s="19" t="s">
        <v>300</v>
      </c>
      <c r="W69" s="19" t="s">
        <v>1374</v>
      </c>
      <c r="X69" s="19" t="s">
        <v>1277</v>
      </c>
      <c r="Y69" s="306">
        <f t="shared" ref="Y69:Y129" si="3">F69*G69*2</f>
        <v>1200</v>
      </c>
      <c r="Z69" s="235" t="str">
        <f t="shared" ref="Z69:Z129" si="4">IF(X69="N",Y69,"0")</f>
        <v>0</v>
      </c>
      <c r="AA69" s="301">
        <f t="shared" ref="AA69:AA129" si="5">IF(X69="P",Y69,"0")</f>
        <v>1200</v>
      </c>
      <c r="AC69" s="22"/>
    </row>
    <row r="70" spans="1:29" s="19" customFormat="1" ht="11.85" customHeight="1" x14ac:dyDescent="0.25">
      <c r="A70" s="17" t="s">
        <v>1089</v>
      </c>
      <c r="B70" s="18">
        <v>28</v>
      </c>
      <c r="C70" s="17" t="s">
        <v>293</v>
      </c>
      <c r="D70" s="17" t="s">
        <v>971</v>
      </c>
      <c r="E70" s="19" t="s">
        <v>291</v>
      </c>
      <c r="F70" s="19">
        <v>24</v>
      </c>
      <c r="G70" s="19">
        <v>25</v>
      </c>
      <c r="I70" s="20" t="s">
        <v>1001</v>
      </c>
      <c r="J70" s="19" t="s">
        <v>260</v>
      </c>
      <c r="K70" s="21" t="s">
        <v>2170</v>
      </c>
      <c r="L70" s="17" t="s">
        <v>234</v>
      </c>
      <c r="M70" s="19" t="s">
        <v>728</v>
      </c>
      <c r="N70" s="19" t="s">
        <v>260</v>
      </c>
      <c r="O70" s="141"/>
      <c r="P70" s="19">
        <v>25</v>
      </c>
      <c r="Q70" s="17" t="s">
        <v>297</v>
      </c>
      <c r="R70" s="18">
        <v>24</v>
      </c>
      <c r="S70" s="86" t="s">
        <v>1017</v>
      </c>
      <c r="T70" s="17" t="s">
        <v>1178</v>
      </c>
      <c r="U70" s="19" t="s">
        <v>300</v>
      </c>
      <c r="V70" s="19" t="s">
        <v>300</v>
      </c>
      <c r="W70" s="19" t="s">
        <v>1374</v>
      </c>
      <c r="X70" s="19" t="s">
        <v>1277</v>
      </c>
      <c r="Y70" s="306">
        <f t="shared" si="3"/>
        <v>1200</v>
      </c>
      <c r="Z70" s="235" t="str">
        <f t="shared" si="4"/>
        <v>0</v>
      </c>
      <c r="AA70" s="301">
        <f t="shared" si="5"/>
        <v>1200</v>
      </c>
      <c r="AC70" s="22"/>
    </row>
    <row r="71" spans="1:29" s="19" customFormat="1" ht="11.85" customHeight="1" x14ac:dyDescent="0.25">
      <c r="A71" s="17" t="s">
        <v>1196</v>
      </c>
      <c r="B71" s="18">
        <v>96</v>
      </c>
      <c r="C71" s="17" t="s">
        <v>310</v>
      </c>
      <c r="D71" s="17" t="s">
        <v>971</v>
      </c>
      <c r="E71" s="19" t="s">
        <v>291</v>
      </c>
      <c r="F71" s="19">
        <v>24</v>
      </c>
      <c r="G71" s="19">
        <v>8</v>
      </c>
      <c r="I71" s="20" t="s">
        <v>469</v>
      </c>
      <c r="J71" s="19" t="s">
        <v>260</v>
      </c>
      <c r="K71" s="21" t="s">
        <v>1342</v>
      </c>
      <c r="L71" s="17" t="s">
        <v>234</v>
      </c>
      <c r="M71" s="19" t="s">
        <v>507</v>
      </c>
      <c r="N71" s="19" t="s">
        <v>260</v>
      </c>
      <c r="O71" s="111" t="s">
        <v>1358</v>
      </c>
      <c r="P71" s="110">
        <v>8</v>
      </c>
      <c r="Q71" s="17" t="s">
        <v>297</v>
      </c>
      <c r="R71" s="18">
        <v>18.5</v>
      </c>
      <c r="S71" s="94" t="s">
        <v>2148</v>
      </c>
      <c r="T71" s="17" t="s">
        <v>1136</v>
      </c>
      <c r="U71" s="19" t="s">
        <v>300</v>
      </c>
      <c r="V71" s="19" t="s">
        <v>300</v>
      </c>
      <c r="W71" s="19" t="s">
        <v>1374</v>
      </c>
      <c r="X71" s="19" t="s">
        <v>1277</v>
      </c>
      <c r="Y71" s="306">
        <f t="shared" si="3"/>
        <v>384</v>
      </c>
      <c r="Z71" s="235" t="str">
        <f t="shared" si="4"/>
        <v>0</v>
      </c>
      <c r="AA71" s="301">
        <f t="shared" si="5"/>
        <v>384</v>
      </c>
      <c r="AC71" s="22"/>
    </row>
    <row r="72" spans="1:29" s="19" customFormat="1" ht="11.85" customHeight="1" x14ac:dyDescent="0.25">
      <c r="A72" s="17" t="s">
        <v>1202</v>
      </c>
      <c r="B72" s="18">
        <v>105</v>
      </c>
      <c r="C72" s="17" t="s">
        <v>297</v>
      </c>
      <c r="D72" s="17" t="s">
        <v>971</v>
      </c>
      <c r="E72" s="19" t="s">
        <v>291</v>
      </c>
      <c r="F72" s="19">
        <v>24</v>
      </c>
      <c r="G72" s="19">
        <v>25</v>
      </c>
      <c r="I72" s="20" t="s">
        <v>1001</v>
      </c>
      <c r="J72" s="19" t="s">
        <v>260</v>
      </c>
      <c r="K72" s="21" t="s">
        <v>1342</v>
      </c>
      <c r="L72" s="17" t="s">
        <v>234</v>
      </c>
      <c r="M72" s="19" t="s">
        <v>2177</v>
      </c>
      <c r="N72" s="19" t="s">
        <v>260</v>
      </c>
      <c r="O72" s="103"/>
      <c r="P72" s="19">
        <v>25</v>
      </c>
      <c r="Q72" s="17" t="s">
        <v>2176</v>
      </c>
      <c r="R72" s="18">
        <v>240</v>
      </c>
      <c r="S72" s="86" t="s">
        <v>1074</v>
      </c>
      <c r="T72" s="17" t="s">
        <v>43</v>
      </c>
      <c r="U72" s="19" t="s">
        <v>300</v>
      </c>
      <c r="V72" s="19" t="s">
        <v>300</v>
      </c>
      <c r="W72" s="19" t="s">
        <v>1374</v>
      </c>
      <c r="X72" s="19" t="s">
        <v>1277</v>
      </c>
      <c r="Y72" s="306">
        <f t="shared" si="3"/>
        <v>1200</v>
      </c>
      <c r="Z72" s="235" t="str">
        <f t="shared" si="4"/>
        <v>0</v>
      </c>
      <c r="AA72" s="301">
        <f t="shared" si="5"/>
        <v>1200</v>
      </c>
      <c r="AC72" s="22"/>
    </row>
    <row r="73" spans="1:29" s="19" customFormat="1" ht="11.85" customHeight="1" x14ac:dyDescent="0.25">
      <c r="A73" s="9" t="s">
        <v>82</v>
      </c>
      <c r="B73" s="10">
        <v>165</v>
      </c>
      <c r="C73" s="9" t="s">
        <v>86</v>
      </c>
      <c r="D73" s="9" t="s">
        <v>971</v>
      </c>
      <c r="E73" s="11" t="s">
        <v>291</v>
      </c>
      <c r="F73" s="11">
        <v>24</v>
      </c>
      <c r="G73" s="26">
        <v>25</v>
      </c>
      <c r="I73" s="20" t="s">
        <v>1407</v>
      </c>
      <c r="J73" s="19" t="s">
        <v>260</v>
      </c>
      <c r="K73" s="20" t="s">
        <v>1294</v>
      </c>
      <c r="L73" s="17" t="s">
        <v>234</v>
      </c>
      <c r="M73" s="19" t="s">
        <v>906</v>
      </c>
      <c r="N73" s="19" t="s">
        <v>260</v>
      </c>
      <c r="O73" s="103"/>
      <c r="P73" s="19">
        <v>25</v>
      </c>
      <c r="Q73" s="17" t="s">
        <v>310</v>
      </c>
      <c r="R73" s="18">
        <v>78</v>
      </c>
      <c r="S73" s="86" t="s">
        <v>1022</v>
      </c>
      <c r="T73" s="17" t="s">
        <v>1255</v>
      </c>
      <c r="U73" s="19" t="s">
        <v>300</v>
      </c>
      <c r="V73" s="19" t="s">
        <v>300</v>
      </c>
      <c r="W73" s="19" t="s">
        <v>1374</v>
      </c>
      <c r="X73" s="19" t="s">
        <v>1277</v>
      </c>
      <c r="Y73" s="306">
        <f t="shared" si="3"/>
        <v>1200</v>
      </c>
      <c r="Z73" s="235" t="str">
        <f t="shared" si="4"/>
        <v>0</v>
      </c>
      <c r="AA73" s="301">
        <f t="shared" si="5"/>
        <v>1200</v>
      </c>
      <c r="AC73" s="22"/>
    </row>
    <row r="74" spans="1:29" s="19" customFormat="1" ht="11.85" customHeight="1" x14ac:dyDescent="0.25">
      <c r="A74" s="9" t="s">
        <v>83</v>
      </c>
      <c r="B74" s="10">
        <v>160</v>
      </c>
      <c r="C74" s="9" t="s">
        <v>86</v>
      </c>
      <c r="D74" s="9" t="s">
        <v>971</v>
      </c>
      <c r="E74" s="11" t="s">
        <v>291</v>
      </c>
      <c r="F74" s="11">
        <v>24</v>
      </c>
      <c r="G74" s="26">
        <v>25</v>
      </c>
      <c r="I74" s="26"/>
      <c r="J74" s="19" t="s">
        <v>260</v>
      </c>
      <c r="K74" s="20" t="s">
        <v>1294</v>
      </c>
      <c r="L74" s="17" t="s">
        <v>234</v>
      </c>
      <c r="M74" s="19" t="s">
        <v>1294</v>
      </c>
      <c r="N74" s="19" t="s">
        <v>260</v>
      </c>
      <c r="O74" s="103"/>
      <c r="P74" s="19">
        <v>25</v>
      </c>
      <c r="Q74" s="17" t="s">
        <v>297</v>
      </c>
      <c r="R74" s="18">
        <v>73.5</v>
      </c>
      <c r="S74" s="94" t="s">
        <v>1372</v>
      </c>
      <c r="T74" s="17" t="s">
        <v>1216</v>
      </c>
      <c r="U74" s="19" t="s">
        <v>300</v>
      </c>
      <c r="V74" s="19" t="s">
        <v>300</v>
      </c>
      <c r="W74" s="19" t="s">
        <v>1374</v>
      </c>
      <c r="X74" s="19" t="s">
        <v>1373</v>
      </c>
      <c r="Y74" s="306">
        <f t="shared" si="3"/>
        <v>1200</v>
      </c>
      <c r="Z74" s="235">
        <f t="shared" si="4"/>
        <v>1200</v>
      </c>
      <c r="AA74" s="301" t="str">
        <f t="shared" si="5"/>
        <v>0</v>
      </c>
      <c r="AC74" s="22"/>
    </row>
    <row r="75" spans="1:29" s="19" customFormat="1" ht="11.85" customHeight="1" x14ac:dyDescent="0.25">
      <c r="A75" s="9" t="s">
        <v>84</v>
      </c>
      <c r="B75" s="10">
        <v>160</v>
      </c>
      <c r="C75" s="9" t="s">
        <v>86</v>
      </c>
      <c r="D75" s="9" t="s">
        <v>971</v>
      </c>
      <c r="E75" s="11" t="s">
        <v>291</v>
      </c>
      <c r="F75" s="11">
        <v>24</v>
      </c>
      <c r="G75" s="26">
        <v>25</v>
      </c>
      <c r="I75" s="16" t="s">
        <v>1407</v>
      </c>
      <c r="J75" s="19" t="s">
        <v>260</v>
      </c>
      <c r="K75" s="20" t="s">
        <v>1294</v>
      </c>
      <c r="L75" s="17" t="s">
        <v>234</v>
      </c>
      <c r="M75" s="19" t="s">
        <v>558</v>
      </c>
      <c r="N75" s="19" t="s">
        <v>260</v>
      </c>
      <c r="O75" s="192" t="s">
        <v>50</v>
      </c>
      <c r="P75" s="19">
        <v>25</v>
      </c>
      <c r="Q75" s="17" t="s">
        <v>310</v>
      </c>
      <c r="R75" s="18">
        <v>92</v>
      </c>
      <c r="S75" s="94" t="s">
        <v>412</v>
      </c>
      <c r="T75" s="17" t="s">
        <v>1155</v>
      </c>
      <c r="U75" s="19" t="s">
        <v>300</v>
      </c>
      <c r="V75" s="19" t="s">
        <v>300</v>
      </c>
      <c r="W75" s="19" t="s">
        <v>1374</v>
      </c>
      <c r="X75" s="19" t="s">
        <v>1277</v>
      </c>
      <c r="Y75" s="306">
        <f t="shared" si="3"/>
        <v>1200</v>
      </c>
      <c r="Z75" s="235" t="str">
        <f t="shared" si="4"/>
        <v>0</v>
      </c>
      <c r="AA75" s="301">
        <f t="shared" si="5"/>
        <v>1200</v>
      </c>
      <c r="AC75" s="22"/>
    </row>
    <row r="76" spans="1:29" s="19" customFormat="1" ht="11.85" customHeight="1" x14ac:dyDescent="0.25">
      <c r="A76" s="17" t="s">
        <v>1236</v>
      </c>
      <c r="B76" s="18">
        <v>70.75</v>
      </c>
      <c r="C76" s="17" t="s">
        <v>297</v>
      </c>
      <c r="D76" s="17" t="s">
        <v>971</v>
      </c>
      <c r="E76" s="19" t="s">
        <v>291</v>
      </c>
      <c r="F76" s="19">
        <v>24</v>
      </c>
      <c r="G76" s="19">
        <v>25</v>
      </c>
      <c r="I76" s="20" t="s">
        <v>1405</v>
      </c>
      <c r="J76" s="19" t="s">
        <v>260</v>
      </c>
      <c r="K76" s="21" t="s">
        <v>876</v>
      </c>
      <c r="L76" s="17" t="s">
        <v>234</v>
      </c>
      <c r="M76" s="19" t="s">
        <v>574</v>
      </c>
      <c r="N76" s="19" t="s">
        <v>260</v>
      </c>
      <c r="O76" s="103"/>
      <c r="P76" s="19">
        <v>25</v>
      </c>
      <c r="Q76" s="17" t="s">
        <v>297</v>
      </c>
      <c r="R76" s="18">
        <v>24.05</v>
      </c>
      <c r="S76" s="94" t="s">
        <v>1372</v>
      </c>
      <c r="T76" s="17" t="s">
        <v>1085</v>
      </c>
      <c r="U76" s="19" t="s">
        <v>300</v>
      </c>
      <c r="V76" s="19" t="s">
        <v>300</v>
      </c>
      <c r="W76" s="19" t="s">
        <v>1374</v>
      </c>
      <c r="X76" s="19" t="s">
        <v>1373</v>
      </c>
      <c r="Y76" s="306">
        <f t="shared" si="3"/>
        <v>1200</v>
      </c>
      <c r="Z76" s="235">
        <f t="shared" si="4"/>
        <v>1200</v>
      </c>
      <c r="AA76" s="301" t="str">
        <f t="shared" si="5"/>
        <v>0</v>
      </c>
      <c r="AC76" s="22"/>
    </row>
    <row r="77" spans="1:29" s="19" customFormat="1" ht="11.85" customHeight="1" x14ac:dyDescent="0.25">
      <c r="A77" s="17" t="s">
        <v>1237</v>
      </c>
      <c r="B77" s="18">
        <v>86</v>
      </c>
      <c r="C77" s="17" t="s">
        <v>297</v>
      </c>
      <c r="D77" s="17" t="s">
        <v>971</v>
      </c>
      <c r="E77" s="19" t="s">
        <v>291</v>
      </c>
      <c r="F77" s="19">
        <v>24</v>
      </c>
      <c r="G77" s="19">
        <v>25</v>
      </c>
      <c r="I77" s="20" t="s">
        <v>1405</v>
      </c>
      <c r="J77" s="19" t="s">
        <v>260</v>
      </c>
      <c r="K77" s="21" t="s">
        <v>876</v>
      </c>
      <c r="L77" s="17" t="s">
        <v>234</v>
      </c>
      <c r="M77" s="19" t="s">
        <v>574</v>
      </c>
      <c r="N77" s="19" t="s">
        <v>260</v>
      </c>
      <c r="O77" s="103"/>
      <c r="P77" s="19">
        <v>25</v>
      </c>
      <c r="Q77" s="17" t="s">
        <v>297</v>
      </c>
      <c r="R77" s="18">
        <v>22.48</v>
      </c>
      <c r="S77" s="94" t="s">
        <v>1372</v>
      </c>
      <c r="T77" s="17" t="s">
        <v>1087</v>
      </c>
      <c r="U77" s="19" t="s">
        <v>300</v>
      </c>
      <c r="V77" s="19" t="s">
        <v>300</v>
      </c>
      <c r="W77" s="19" t="s">
        <v>1374</v>
      </c>
      <c r="X77" s="19" t="s">
        <v>1373</v>
      </c>
      <c r="Y77" s="306">
        <f t="shared" si="3"/>
        <v>1200</v>
      </c>
      <c r="Z77" s="235">
        <f t="shared" si="4"/>
        <v>1200</v>
      </c>
      <c r="AA77" s="301" t="str">
        <f t="shared" si="5"/>
        <v>0</v>
      </c>
      <c r="AC77" s="22"/>
    </row>
    <row r="78" spans="1:29" s="19" customFormat="1" ht="11.85" customHeight="1" x14ac:dyDescent="0.25">
      <c r="A78" s="17" t="s">
        <v>1238</v>
      </c>
      <c r="B78" s="18">
        <v>87</v>
      </c>
      <c r="C78" s="17" t="s">
        <v>297</v>
      </c>
      <c r="D78" s="17" t="s">
        <v>971</v>
      </c>
      <c r="E78" s="19" t="s">
        <v>291</v>
      </c>
      <c r="F78" s="19">
        <v>24</v>
      </c>
      <c r="G78" s="19">
        <v>25</v>
      </c>
      <c r="I78" s="20" t="s">
        <v>1405</v>
      </c>
      <c r="J78" s="19" t="s">
        <v>260</v>
      </c>
      <c r="K78" s="21" t="s">
        <v>876</v>
      </c>
      <c r="L78" s="17" t="s">
        <v>234</v>
      </c>
      <c r="M78" s="19" t="s">
        <v>574</v>
      </c>
      <c r="N78" s="19" t="s">
        <v>260</v>
      </c>
      <c r="O78" s="103"/>
      <c r="P78" s="19">
        <v>25</v>
      </c>
      <c r="Q78" s="17" t="s">
        <v>297</v>
      </c>
      <c r="R78" s="18">
        <v>22.48</v>
      </c>
      <c r="S78" s="94" t="s">
        <v>1372</v>
      </c>
      <c r="T78" s="17" t="s">
        <v>1087</v>
      </c>
      <c r="U78" s="19" t="s">
        <v>300</v>
      </c>
      <c r="V78" s="19" t="s">
        <v>300</v>
      </c>
      <c r="W78" s="19" t="s">
        <v>1374</v>
      </c>
      <c r="X78" s="19" t="s">
        <v>1373</v>
      </c>
      <c r="Y78" s="306">
        <f t="shared" si="3"/>
        <v>1200</v>
      </c>
      <c r="Z78" s="235">
        <f t="shared" si="4"/>
        <v>1200</v>
      </c>
      <c r="AA78" s="301" t="str">
        <f t="shared" si="5"/>
        <v>0</v>
      </c>
      <c r="AC78" s="22"/>
    </row>
    <row r="79" spans="1:29" s="19" customFormat="1" ht="11.85" customHeight="1" x14ac:dyDescent="0.25">
      <c r="A79" s="17" t="s">
        <v>1239</v>
      </c>
      <c r="B79" s="18">
        <v>65</v>
      </c>
      <c r="C79" s="17" t="s">
        <v>297</v>
      </c>
      <c r="D79" s="17" t="s">
        <v>971</v>
      </c>
      <c r="E79" s="19" t="s">
        <v>291</v>
      </c>
      <c r="F79" s="19">
        <v>24</v>
      </c>
      <c r="G79" s="19">
        <v>25</v>
      </c>
      <c r="I79" s="20"/>
      <c r="J79" s="19" t="s">
        <v>260</v>
      </c>
      <c r="K79" s="21" t="s">
        <v>883</v>
      </c>
      <c r="L79" s="17" t="s">
        <v>234</v>
      </c>
      <c r="M79" s="19" t="s">
        <v>728</v>
      </c>
      <c r="N79" s="19" t="s">
        <v>260</v>
      </c>
      <c r="O79" s="26" t="s">
        <v>883</v>
      </c>
      <c r="P79" s="19">
        <v>25</v>
      </c>
      <c r="Q79" s="17" t="s">
        <v>297</v>
      </c>
      <c r="R79" s="18">
        <v>104.5</v>
      </c>
      <c r="S79" s="212" t="s">
        <v>1372</v>
      </c>
      <c r="T79" s="17" t="s">
        <v>1179</v>
      </c>
      <c r="U79" s="19" t="s">
        <v>300</v>
      </c>
      <c r="V79" s="19" t="s">
        <v>300</v>
      </c>
      <c r="W79" s="19" t="s">
        <v>1374</v>
      </c>
      <c r="X79" s="19" t="s">
        <v>1373</v>
      </c>
      <c r="Y79" s="306">
        <f t="shared" si="3"/>
        <v>1200</v>
      </c>
      <c r="Z79" s="235">
        <f t="shared" si="4"/>
        <v>1200</v>
      </c>
      <c r="AA79" s="301" t="str">
        <f t="shared" si="5"/>
        <v>0</v>
      </c>
      <c r="AC79" s="22"/>
    </row>
    <row r="80" spans="1:29" s="19" customFormat="1" ht="11.85" customHeight="1" x14ac:dyDescent="0.25">
      <c r="A80" s="17" t="s">
        <v>1242</v>
      </c>
      <c r="B80" s="18">
        <v>83</v>
      </c>
      <c r="C80" s="17" t="s">
        <v>297</v>
      </c>
      <c r="D80" s="17" t="s">
        <v>971</v>
      </c>
      <c r="E80" s="19" t="s">
        <v>291</v>
      </c>
      <c r="F80" s="19">
        <v>24</v>
      </c>
      <c r="G80" s="19">
        <v>25</v>
      </c>
      <c r="I80" s="20" t="s">
        <v>1005</v>
      </c>
      <c r="J80" s="19" t="s">
        <v>260</v>
      </c>
      <c r="K80" s="21" t="s">
        <v>883</v>
      </c>
      <c r="L80" s="17" t="s">
        <v>234</v>
      </c>
      <c r="M80" s="19" t="s">
        <v>728</v>
      </c>
      <c r="N80" s="19" t="s">
        <v>260</v>
      </c>
      <c r="O80" s="26"/>
      <c r="P80" s="19">
        <v>25</v>
      </c>
      <c r="Q80" s="17" t="s">
        <v>310</v>
      </c>
      <c r="R80" s="18">
        <v>101</v>
      </c>
      <c r="S80" s="86" t="s">
        <v>1028</v>
      </c>
      <c r="T80" s="17" t="s">
        <v>1180</v>
      </c>
      <c r="U80" s="19" t="s">
        <v>300</v>
      </c>
      <c r="V80" s="19" t="s">
        <v>300</v>
      </c>
      <c r="W80" s="19" t="s">
        <v>1374</v>
      </c>
      <c r="X80" s="19" t="s">
        <v>1277</v>
      </c>
      <c r="Y80" s="306">
        <f t="shared" si="3"/>
        <v>1200</v>
      </c>
      <c r="Z80" s="235" t="str">
        <f t="shared" si="4"/>
        <v>0</v>
      </c>
      <c r="AA80" s="301">
        <f t="shared" si="5"/>
        <v>1200</v>
      </c>
      <c r="AC80" s="22"/>
    </row>
    <row r="81" spans="1:29" s="19" customFormat="1" ht="11.85" customHeight="1" x14ac:dyDescent="0.25">
      <c r="A81" s="17" t="s">
        <v>1265</v>
      </c>
      <c r="B81" s="18">
        <v>68.25</v>
      </c>
      <c r="C81" s="17" t="s">
        <v>297</v>
      </c>
      <c r="D81" s="17" t="s">
        <v>971</v>
      </c>
      <c r="E81" s="19" t="s">
        <v>291</v>
      </c>
      <c r="F81" s="19">
        <v>24</v>
      </c>
      <c r="G81" s="19">
        <v>25</v>
      </c>
      <c r="I81" s="20" t="s">
        <v>471</v>
      </c>
      <c r="J81" s="19" t="s">
        <v>260</v>
      </c>
      <c r="K81" s="21" t="s">
        <v>943</v>
      </c>
      <c r="L81" s="17" t="s">
        <v>234</v>
      </c>
      <c r="M81" s="19" t="s">
        <v>918</v>
      </c>
      <c r="N81" s="19" t="s">
        <v>260</v>
      </c>
      <c r="O81" s="201" t="s">
        <v>409</v>
      </c>
      <c r="P81" s="19">
        <v>25</v>
      </c>
      <c r="Q81" s="17" t="s">
        <v>310</v>
      </c>
      <c r="R81" s="18">
        <v>76.25</v>
      </c>
      <c r="S81" s="94" t="s">
        <v>22</v>
      </c>
      <c r="T81" s="17" t="s">
        <v>1257</v>
      </c>
      <c r="U81" s="19" t="s">
        <v>300</v>
      </c>
      <c r="V81" s="19" t="s">
        <v>300</v>
      </c>
      <c r="W81" s="19" t="s">
        <v>1374</v>
      </c>
      <c r="X81" s="19" t="s">
        <v>1277</v>
      </c>
      <c r="Y81" s="306">
        <f t="shared" si="3"/>
        <v>1200</v>
      </c>
      <c r="Z81" s="235" t="str">
        <f t="shared" si="4"/>
        <v>0</v>
      </c>
      <c r="AA81" s="301">
        <f t="shared" si="5"/>
        <v>1200</v>
      </c>
      <c r="AC81" s="22"/>
    </row>
    <row r="82" spans="1:29" s="19" customFormat="1" ht="11.85" customHeight="1" x14ac:dyDescent="0.25">
      <c r="A82" s="9" t="s">
        <v>85</v>
      </c>
      <c r="B82" s="10">
        <v>155</v>
      </c>
      <c r="C82" s="9" t="s">
        <v>86</v>
      </c>
      <c r="D82" s="9" t="s">
        <v>971</v>
      </c>
      <c r="E82" s="11" t="s">
        <v>291</v>
      </c>
      <c r="F82" s="11">
        <v>24</v>
      </c>
      <c r="G82" s="26">
        <v>20</v>
      </c>
      <c r="H82" s="19" t="s">
        <v>1270</v>
      </c>
      <c r="I82" s="26"/>
      <c r="J82" s="19" t="s">
        <v>260</v>
      </c>
      <c r="K82" s="20" t="s">
        <v>955</v>
      </c>
      <c r="L82" s="17" t="s">
        <v>234</v>
      </c>
      <c r="M82" s="19" t="s">
        <v>906</v>
      </c>
      <c r="N82" s="19" t="s">
        <v>260</v>
      </c>
      <c r="O82" s="103" t="s">
        <v>2139</v>
      </c>
      <c r="P82" s="40">
        <v>20</v>
      </c>
      <c r="Q82" s="17" t="s">
        <v>310</v>
      </c>
      <c r="R82" s="18">
        <v>78</v>
      </c>
      <c r="S82" s="86" t="s">
        <v>1020</v>
      </c>
      <c r="T82" s="17" t="s">
        <v>1254</v>
      </c>
      <c r="U82" s="19" t="s">
        <v>300</v>
      </c>
      <c r="V82" s="19" t="s">
        <v>300</v>
      </c>
      <c r="W82" s="19" t="s">
        <v>1374</v>
      </c>
      <c r="X82" s="19" t="s">
        <v>1277</v>
      </c>
      <c r="Y82" s="306">
        <f t="shared" si="3"/>
        <v>960</v>
      </c>
      <c r="Z82" s="235" t="str">
        <f t="shared" si="4"/>
        <v>0</v>
      </c>
      <c r="AA82" s="301">
        <f t="shared" si="5"/>
        <v>960</v>
      </c>
      <c r="AC82" s="22"/>
    </row>
    <row r="83" spans="1:29" s="19" customFormat="1" ht="11.85" customHeight="1" x14ac:dyDescent="0.25">
      <c r="A83" s="9" t="s">
        <v>85</v>
      </c>
      <c r="B83" s="10">
        <v>155</v>
      </c>
      <c r="C83" s="9" t="s">
        <v>86</v>
      </c>
      <c r="D83" s="9" t="s">
        <v>971</v>
      </c>
      <c r="E83" s="11" t="s">
        <v>291</v>
      </c>
      <c r="F83" s="11">
        <v>24</v>
      </c>
      <c r="G83" s="26">
        <v>5</v>
      </c>
      <c r="H83" s="19" t="s">
        <v>1270</v>
      </c>
      <c r="I83" s="20" t="s">
        <v>1407</v>
      </c>
      <c r="J83" s="19" t="s">
        <v>260</v>
      </c>
      <c r="K83" s="20" t="s">
        <v>955</v>
      </c>
      <c r="L83" s="17" t="s">
        <v>234</v>
      </c>
      <c r="M83" s="19" t="s">
        <v>835</v>
      </c>
      <c r="N83" s="19" t="s">
        <v>260</v>
      </c>
      <c r="O83" s="109" t="s">
        <v>1282</v>
      </c>
      <c r="P83" s="110">
        <v>5</v>
      </c>
      <c r="Q83" s="17" t="s">
        <v>297</v>
      </c>
      <c r="R83" s="18">
        <v>0</v>
      </c>
      <c r="S83" s="86" t="s">
        <v>1024</v>
      </c>
      <c r="T83" s="17" t="s">
        <v>1220</v>
      </c>
      <c r="U83" s="19" t="s">
        <v>300</v>
      </c>
      <c r="V83" s="19" t="s">
        <v>300</v>
      </c>
      <c r="W83" s="19" t="s">
        <v>1374</v>
      </c>
      <c r="X83" s="19" t="s">
        <v>1277</v>
      </c>
      <c r="Y83" s="306">
        <f t="shared" si="3"/>
        <v>240</v>
      </c>
      <c r="Z83" s="235" t="str">
        <f t="shared" si="4"/>
        <v>0</v>
      </c>
      <c r="AA83" s="301">
        <f t="shared" si="5"/>
        <v>240</v>
      </c>
      <c r="AC83" s="22"/>
    </row>
    <row r="84" spans="1:29" s="19" customFormat="1" ht="11.85" customHeight="1" x14ac:dyDescent="0.25">
      <c r="A84" s="9"/>
      <c r="B84" s="10"/>
      <c r="C84" s="9"/>
      <c r="D84" s="17"/>
      <c r="I84" s="20"/>
      <c r="K84" s="20"/>
      <c r="L84" s="17" t="s">
        <v>234</v>
      </c>
      <c r="M84" s="26"/>
      <c r="O84" s="26"/>
      <c r="Q84" s="23"/>
      <c r="R84" s="10"/>
      <c r="S84" s="86"/>
      <c r="T84" s="9"/>
      <c r="Y84" s="306">
        <f t="shared" si="3"/>
        <v>0</v>
      </c>
      <c r="Z84" s="235" t="str">
        <f t="shared" si="4"/>
        <v>0</v>
      </c>
      <c r="AA84" s="301" t="str">
        <f t="shared" si="5"/>
        <v>0</v>
      </c>
      <c r="AC84" s="22"/>
    </row>
    <row r="85" spans="1:29" s="35" customFormat="1" ht="11.85" customHeight="1" thickBot="1" x14ac:dyDescent="0.3">
      <c r="G85" s="36">
        <f>SUM(G66:G84)</f>
        <v>383</v>
      </c>
      <c r="H85" s="36"/>
      <c r="I85" s="36"/>
      <c r="J85" s="36"/>
      <c r="K85" s="36"/>
      <c r="L85" s="37"/>
      <c r="M85" s="36">
        <f>G85-P85</f>
        <v>0</v>
      </c>
      <c r="N85" s="36"/>
      <c r="O85" s="36"/>
      <c r="P85" s="36">
        <f>SUM(P66:P84)</f>
        <v>383</v>
      </c>
      <c r="Q85" s="38"/>
      <c r="R85" s="38"/>
      <c r="S85" s="39"/>
      <c r="T85" s="38"/>
      <c r="X85" s="38"/>
      <c r="Y85" s="306">
        <f t="shared" si="3"/>
        <v>0</v>
      </c>
      <c r="Z85" s="235" t="str">
        <f t="shared" si="4"/>
        <v>0</v>
      </c>
      <c r="AA85" s="301" t="str">
        <f t="shared" si="5"/>
        <v>0</v>
      </c>
    </row>
    <row r="86" spans="1:29" s="25" customFormat="1" ht="11.85" customHeight="1" x14ac:dyDescent="0.25">
      <c r="C86" s="42" t="s">
        <v>1389</v>
      </c>
      <c r="G86" s="19"/>
      <c r="H86" s="19"/>
      <c r="I86" s="19"/>
      <c r="J86" s="15"/>
      <c r="K86" s="19"/>
      <c r="L86" s="33"/>
      <c r="M86" s="19"/>
      <c r="N86" s="15"/>
      <c r="O86" s="19"/>
      <c r="P86" s="19"/>
      <c r="Q86" s="19"/>
      <c r="R86" s="19"/>
      <c r="S86" s="15"/>
      <c r="T86" s="19"/>
      <c r="X86" s="19"/>
      <c r="Y86" s="306">
        <f t="shared" si="3"/>
        <v>0</v>
      </c>
      <c r="Z86" s="235" t="str">
        <f t="shared" si="4"/>
        <v>0</v>
      </c>
      <c r="AA86" s="301" t="str">
        <f t="shared" si="5"/>
        <v>0</v>
      </c>
    </row>
    <row r="87" spans="1:29" s="19" customFormat="1" ht="12" customHeight="1" x14ac:dyDescent="0.25">
      <c r="A87" s="17" t="s">
        <v>1241</v>
      </c>
      <c r="B87" s="18">
        <v>0</v>
      </c>
      <c r="C87" s="17" t="s">
        <v>297</v>
      </c>
      <c r="D87" s="17" t="s">
        <v>971</v>
      </c>
      <c r="E87" s="19" t="s">
        <v>291</v>
      </c>
      <c r="F87" s="19">
        <v>24</v>
      </c>
      <c r="G87" s="19">
        <v>25</v>
      </c>
      <c r="I87" s="20" t="s">
        <v>1004</v>
      </c>
      <c r="J87" s="19" t="s">
        <v>260</v>
      </c>
      <c r="K87" s="21" t="s">
        <v>883</v>
      </c>
      <c r="L87" s="17" t="s">
        <v>234</v>
      </c>
      <c r="M87" s="19" t="s">
        <v>728</v>
      </c>
      <c r="N87" s="19" t="s">
        <v>260</v>
      </c>
      <c r="O87" s="26" t="s">
        <v>1006</v>
      </c>
      <c r="P87" s="19">
        <v>25</v>
      </c>
      <c r="Q87" s="17" t="s">
        <v>297</v>
      </c>
      <c r="R87" s="18">
        <v>24</v>
      </c>
      <c r="S87" s="86" t="s">
        <v>1015</v>
      </c>
      <c r="T87" s="17" t="s">
        <v>1121</v>
      </c>
      <c r="U87" s="19" t="s">
        <v>295</v>
      </c>
      <c r="V87" s="19" t="s">
        <v>295</v>
      </c>
      <c r="W87" s="19" t="s">
        <v>1374</v>
      </c>
      <c r="X87" s="19" t="s">
        <v>1277</v>
      </c>
      <c r="Y87" s="306">
        <f t="shared" si="3"/>
        <v>1200</v>
      </c>
      <c r="Z87" s="235" t="str">
        <f t="shared" si="4"/>
        <v>0</v>
      </c>
      <c r="AA87" s="301">
        <f t="shared" si="5"/>
        <v>1200</v>
      </c>
      <c r="AB87" s="111"/>
    </row>
    <row r="88" spans="1:29" s="19" customFormat="1" ht="11.85" customHeight="1" x14ac:dyDescent="0.25">
      <c r="A88" s="17" t="s">
        <v>1196</v>
      </c>
      <c r="B88" s="18">
        <v>96</v>
      </c>
      <c r="C88" s="17" t="s">
        <v>310</v>
      </c>
      <c r="D88" s="17" t="s">
        <v>971</v>
      </c>
      <c r="E88" s="19" t="s">
        <v>291</v>
      </c>
      <c r="F88" s="19">
        <v>24</v>
      </c>
      <c r="G88" s="19">
        <v>17</v>
      </c>
      <c r="H88" s="19" t="s">
        <v>1270</v>
      </c>
      <c r="I88" s="20" t="s">
        <v>463</v>
      </c>
      <c r="J88" s="19" t="s">
        <v>260</v>
      </c>
      <c r="K88" s="21" t="s">
        <v>1342</v>
      </c>
      <c r="L88" s="17" t="s">
        <v>234</v>
      </c>
      <c r="M88" s="19" t="s">
        <v>728</v>
      </c>
      <c r="N88" s="19" t="s">
        <v>260</v>
      </c>
      <c r="O88" s="26"/>
      <c r="P88" s="19">
        <v>17</v>
      </c>
      <c r="Q88" s="17" t="s">
        <v>297</v>
      </c>
      <c r="R88" s="18">
        <v>24</v>
      </c>
      <c r="S88" s="86" t="s">
        <v>1013</v>
      </c>
      <c r="T88" s="17" t="s">
        <v>1121</v>
      </c>
      <c r="U88" s="19" t="s">
        <v>295</v>
      </c>
      <c r="V88" s="19" t="s">
        <v>295</v>
      </c>
      <c r="W88" s="19" t="s">
        <v>1374</v>
      </c>
      <c r="X88" s="19" t="s">
        <v>1277</v>
      </c>
      <c r="Y88" s="306">
        <f t="shared" si="3"/>
        <v>816</v>
      </c>
      <c r="Z88" s="235" t="str">
        <f t="shared" si="4"/>
        <v>0</v>
      </c>
      <c r="AA88" s="301">
        <f t="shared" si="5"/>
        <v>816</v>
      </c>
      <c r="AB88" s="111"/>
    </row>
    <row r="89" spans="1:29" s="19" customFormat="1" ht="11.85" customHeight="1" x14ac:dyDescent="0.25">
      <c r="A89" s="9"/>
      <c r="B89" s="10"/>
      <c r="C89" s="9"/>
      <c r="D89" s="9"/>
      <c r="E89" s="11"/>
      <c r="F89" s="11"/>
      <c r="I89" s="21"/>
      <c r="J89" s="15"/>
      <c r="K89" s="21"/>
      <c r="L89" s="9" t="s">
        <v>234</v>
      </c>
      <c r="N89" s="15"/>
      <c r="O89" s="55"/>
      <c r="Q89" s="9"/>
      <c r="R89" s="10"/>
      <c r="S89" s="70"/>
      <c r="T89" s="9"/>
      <c r="U89" s="11"/>
      <c r="V89" s="11"/>
      <c r="W89" s="11"/>
      <c r="Y89" s="306">
        <f t="shared" si="3"/>
        <v>0</v>
      </c>
      <c r="Z89" s="235" t="str">
        <f t="shared" si="4"/>
        <v>0</v>
      </c>
      <c r="AA89" s="301" t="str">
        <f t="shared" si="5"/>
        <v>0</v>
      </c>
      <c r="AC89" s="22"/>
    </row>
    <row r="90" spans="1:29" s="35" customFormat="1" ht="11.85" customHeight="1" thickBot="1" x14ac:dyDescent="0.3">
      <c r="G90" s="36">
        <f>SUM(G86:G89)</f>
        <v>42</v>
      </c>
      <c r="H90" s="36"/>
      <c r="I90" s="36"/>
      <c r="J90" s="36"/>
      <c r="K90" s="36"/>
      <c r="L90" s="37"/>
      <c r="M90" s="36">
        <f>G90-P90</f>
        <v>0</v>
      </c>
      <c r="N90" s="36"/>
      <c r="O90" s="36"/>
      <c r="P90" s="36">
        <f>SUM(P86:P89)</f>
        <v>42</v>
      </c>
      <c r="Q90" s="38"/>
      <c r="R90" s="38"/>
      <c r="S90" s="39"/>
      <c r="T90" s="38"/>
      <c r="X90" s="38"/>
      <c r="Y90" s="306">
        <f t="shared" si="3"/>
        <v>0</v>
      </c>
      <c r="Z90" s="235" t="str">
        <f t="shared" si="4"/>
        <v>0</v>
      </c>
      <c r="AA90" s="301" t="str">
        <f t="shared" si="5"/>
        <v>0</v>
      </c>
    </row>
    <row r="91" spans="1:29" s="25" customFormat="1" ht="11.85" customHeight="1" x14ac:dyDescent="0.25">
      <c r="C91" s="42" t="s">
        <v>241</v>
      </c>
      <c r="G91" s="19"/>
      <c r="H91" s="19"/>
      <c r="I91" s="19"/>
      <c r="J91" s="19"/>
      <c r="K91" s="19"/>
      <c r="L91" s="17"/>
      <c r="M91" s="19"/>
      <c r="N91" s="19"/>
      <c r="O91" s="19"/>
      <c r="P91" s="19"/>
      <c r="Q91" s="19"/>
      <c r="R91" s="19"/>
      <c r="S91" s="15"/>
      <c r="T91" s="19"/>
      <c r="X91" s="19"/>
      <c r="Y91" s="306">
        <f t="shared" si="3"/>
        <v>0</v>
      </c>
      <c r="Z91" s="235" t="str">
        <f t="shared" si="4"/>
        <v>0</v>
      </c>
      <c r="AA91" s="301" t="str">
        <f t="shared" si="5"/>
        <v>0</v>
      </c>
    </row>
    <row r="92" spans="1:29" s="19" customFormat="1" ht="11.85" customHeight="1" x14ac:dyDescent="0.25">
      <c r="A92" s="17" t="s">
        <v>1268</v>
      </c>
      <c r="B92" s="18">
        <v>0</v>
      </c>
      <c r="C92" s="17" t="s">
        <v>297</v>
      </c>
      <c r="D92" s="17" t="s">
        <v>971</v>
      </c>
      <c r="E92" s="19" t="s">
        <v>291</v>
      </c>
      <c r="F92" s="19">
        <v>24</v>
      </c>
      <c r="G92" s="19">
        <v>3</v>
      </c>
      <c r="H92" s="19" t="s">
        <v>1270</v>
      </c>
      <c r="I92" s="99" t="s">
        <v>1283</v>
      </c>
      <c r="J92" s="19" t="s">
        <v>260</v>
      </c>
      <c r="K92" s="21" t="s">
        <v>835</v>
      </c>
      <c r="L92" s="17" t="s">
        <v>234</v>
      </c>
      <c r="M92" s="19" t="s">
        <v>965</v>
      </c>
      <c r="N92" s="19" t="s">
        <v>260</v>
      </c>
      <c r="P92" s="19">
        <v>3</v>
      </c>
      <c r="Q92" s="17" t="s">
        <v>966</v>
      </c>
      <c r="R92" s="18">
        <v>0</v>
      </c>
      <c r="S92" s="86" t="s">
        <v>1011</v>
      </c>
      <c r="T92" s="17" t="s">
        <v>967</v>
      </c>
      <c r="U92" s="19" t="s">
        <v>961</v>
      </c>
      <c r="V92" s="19" t="s">
        <v>961</v>
      </c>
      <c r="W92" s="19" t="s">
        <v>1374</v>
      </c>
      <c r="X92" s="19" t="s">
        <v>1277</v>
      </c>
      <c r="Y92" s="306">
        <f t="shared" si="3"/>
        <v>144</v>
      </c>
      <c r="Z92" s="235" t="str">
        <f t="shared" si="4"/>
        <v>0</v>
      </c>
      <c r="AA92" s="301">
        <f t="shared" si="5"/>
        <v>144</v>
      </c>
      <c r="AC92" s="22"/>
    </row>
    <row r="93" spans="1:29" s="19" customFormat="1" ht="11.85" customHeight="1" x14ac:dyDescent="0.25">
      <c r="A93" s="17" t="s">
        <v>1268</v>
      </c>
      <c r="B93" s="18">
        <v>0</v>
      </c>
      <c r="C93" s="17" t="s">
        <v>297</v>
      </c>
      <c r="D93" s="17" t="s">
        <v>971</v>
      </c>
      <c r="E93" s="19" t="s">
        <v>291</v>
      </c>
      <c r="F93" s="19">
        <v>24</v>
      </c>
      <c r="G93" s="19">
        <v>25</v>
      </c>
      <c r="I93" s="99" t="s">
        <v>1283</v>
      </c>
      <c r="J93" s="19" t="s">
        <v>260</v>
      </c>
      <c r="K93" s="21" t="s">
        <v>835</v>
      </c>
      <c r="L93" s="17" t="s">
        <v>234</v>
      </c>
      <c r="M93" s="19" t="s">
        <v>965</v>
      </c>
      <c r="N93" s="19" t="s">
        <v>260</v>
      </c>
      <c r="P93" s="19">
        <v>25</v>
      </c>
      <c r="Q93" s="17" t="s">
        <v>293</v>
      </c>
      <c r="R93" s="18">
        <v>54.65</v>
      </c>
      <c r="S93" s="86" t="s">
        <v>1011</v>
      </c>
      <c r="T93" s="17" t="s">
        <v>1114</v>
      </c>
      <c r="U93" s="19" t="s">
        <v>961</v>
      </c>
      <c r="V93" s="19" t="s">
        <v>961</v>
      </c>
      <c r="W93" s="19" t="s">
        <v>1374</v>
      </c>
      <c r="X93" s="19" t="s">
        <v>1277</v>
      </c>
      <c r="Y93" s="306">
        <f t="shared" si="3"/>
        <v>1200</v>
      </c>
      <c r="Z93" s="235" t="str">
        <f t="shared" si="4"/>
        <v>0</v>
      </c>
      <c r="AA93" s="301">
        <f t="shared" si="5"/>
        <v>1200</v>
      </c>
      <c r="AC93" s="22"/>
    </row>
    <row r="94" spans="1:29" s="11" customFormat="1" ht="11.85" customHeight="1" x14ac:dyDescent="0.25">
      <c r="L94" s="9" t="s">
        <v>234</v>
      </c>
      <c r="O94" s="110"/>
      <c r="Q94" s="9"/>
      <c r="R94" s="10"/>
      <c r="S94" s="13"/>
      <c r="T94" s="9"/>
      <c r="X94" s="19"/>
      <c r="Y94" s="306">
        <f t="shared" si="3"/>
        <v>0</v>
      </c>
      <c r="Z94" s="235" t="str">
        <f t="shared" si="4"/>
        <v>0</v>
      </c>
      <c r="AA94" s="301" t="str">
        <f t="shared" si="5"/>
        <v>0</v>
      </c>
      <c r="AC94" s="14"/>
    </row>
    <row r="95" spans="1:29" s="35" customFormat="1" ht="11.85" customHeight="1" thickBot="1" x14ac:dyDescent="0.3">
      <c r="G95" s="36">
        <f>SUM(G91:G94)</f>
        <v>28</v>
      </c>
      <c r="H95" s="36"/>
      <c r="I95" s="36"/>
      <c r="J95" s="36"/>
      <c r="K95" s="36"/>
      <c r="L95" s="37"/>
      <c r="M95" s="36">
        <f>G95-P95</f>
        <v>0</v>
      </c>
      <c r="N95" s="36"/>
      <c r="O95" s="36"/>
      <c r="P95" s="36">
        <f>SUM(P91:P94)</f>
        <v>28</v>
      </c>
      <c r="Q95" s="38"/>
      <c r="R95" s="38"/>
      <c r="S95" s="39"/>
      <c r="T95" s="38"/>
      <c r="X95" s="38"/>
      <c r="Y95" s="306">
        <f t="shared" si="3"/>
        <v>0</v>
      </c>
      <c r="Z95" s="235" t="str">
        <f t="shared" si="4"/>
        <v>0</v>
      </c>
      <c r="AA95" s="301" t="str">
        <f t="shared" si="5"/>
        <v>0</v>
      </c>
    </row>
    <row r="96" spans="1:29" s="25" customFormat="1" ht="11.85" customHeight="1" x14ac:dyDescent="0.25">
      <c r="C96" s="42" t="s">
        <v>231</v>
      </c>
      <c r="G96" s="19"/>
      <c r="H96" s="19"/>
      <c r="I96" s="19"/>
      <c r="J96" s="19"/>
      <c r="K96" s="19"/>
      <c r="L96" s="33"/>
      <c r="M96" s="19"/>
      <c r="N96" s="19"/>
      <c r="O96" s="19"/>
      <c r="P96" s="19"/>
      <c r="Q96" s="19"/>
      <c r="R96" s="19"/>
      <c r="S96" s="15"/>
      <c r="T96" s="19"/>
      <c r="X96" s="19"/>
      <c r="Y96" s="306">
        <f t="shared" si="3"/>
        <v>0</v>
      </c>
      <c r="Z96" s="235" t="str">
        <f t="shared" si="4"/>
        <v>0</v>
      </c>
      <c r="AA96" s="301" t="str">
        <f t="shared" si="5"/>
        <v>0</v>
      </c>
    </row>
    <row r="97" spans="1:29" s="19" customFormat="1" ht="11.85" customHeight="1" x14ac:dyDescent="0.25">
      <c r="A97" s="17" t="s">
        <v>1115</v>
      </c>
      <c r="B97" s="18">
        <v>24</v>
      </c>
      <c r="C97" s="17" t="s">
        <v>310</v>
      </c>
      <c r="D97" s="17" t="s">
        <v>971</v>
      </c>
      <c r="E97" s="19" t="s">
        <v>291</v>
      </c>
      <c r="F97" s="19">
        <v>24</v>
      </c>
      <c r="G97" s="19">
        <v>4</v>
      </c>
      <c r="H97" s="19" t="s">
        <v>1270</v>
      </c>
      <c r="I97" s="21" t="s">
        <v>1383</v>
      </c>
      <c r="J97" s="15" t="s">
        <v>260</v>
      </c>
      <c r="K97" s="21" t="s">
        <v>537</v>
      </c>
      <c r="L97" s="17" t="s">
        <v>234</v>
      </c>
      <c r="M97" s="19" t="s">
        <v>1271</v>
      </c>
      <c r="N97" s="15" t="s">
        <v>260</v>
      </c>
      <c r="O97" s="19" t="s">
        <v>1272</v>
      </c>
      <c r="P97" s="19">
        <v>4</v>
      </c>
      <c r="Q97" s="17" t="s">
        <v>1273</v>
      </c>
      <c r="R97" s="18">
        <v>0</v>
      </c>
      <c r="S97" s="96" t="s">
        <v>1390</v>
      </c>
      <c r="T97" s="17" t="s">
        <v>1274</v>
      </c>
      <c r="U97" s="19" t="s">
        <v>1275</v>
      </c>
      <c r="V97" s="19" t="s">
        <v>1275</v>
      </c>
      <c r="W97" s="19" t="s">
        <v>1276</v>
      </c>
      <c r="X97" s="19" t="s">
        <v>1277</v>
      </c>
      <c r="Y97" s="306">
        <f t="shared" si="3"/>
        <v>192</v>
      </c>
      <c r="Z97" s="235" t="str">
        <f t="shared" si="4"/>
        <v>0</v>
      </c>
      <c r="AA97" s="301">
        <f t="shared" si="5"/>
        <v>192</v>
      </c>
      <c r="AC97" s="22"/>
    </row>
    <row r="98" spans="1:29" s="35" customFormat="1" ht="11.85" customHeight="1" thickBot="1" x14ac:dyDescent="0.3">
      <c r="G98" s="36">
        <f>SUM(G96:G97)</f>
        <v>4</v>
      </c>
      <c r="H98" s="36"/>
      <c r="I98" s="36"/>
      <c r="J98" s="36"/>
      <c r="K98" s="36"/>
      <c r="L98" s="37"/>
      <c r="M98" s="36">
        <f>G98-P98</f>
        <v>0</v>
      </c>
      <c r="N98" s="36"/>
      <c r="O98" s="36"/>
      <c r="P98" s="36">
        <f>SUM(P96:P97)</f>
        <v>4</v>
      </c>
      <c r="Q98" s="38"/>
      <c r="R98" s="38"/>
      <c r="S98" s="39"/>
      <c r="T98" s="38"/>
      <c r="X98" s="38"/>
      <c r="Y98" s="306">
        <f t="shared" si="3"/>
        <v>0</v>
      </c>
      <c r="Z98" s="235" t="str">
        <f t="shared" si="4"/>
        <v>0</v>
      </c>
      <c r="AA98" s="301" t="str">
        <f t="shared" si="5"/>
        <v>0</v>
      </c>
    </row>
    <row r="99" spans="1:29" s="25" customFormat="1" ht="11.85" customHeight="1" x14ac:dyDescent="0.25">
      <c r="C99" s="42" t="s">
        <v>232</v>
      </c>
      <c r="G99" s="19"/>
      <c r="H99" s="19"/>
      <c r="I99" s="19"/>
      <c r="J99" s="19"/>
      <c r="K99" s="19"/>
      <c r="L99" s="33"/>
      <c r="M99" s="19"/>
      <c r="N99" s="19"/>
      <c r="O99" s="19"/>
      <c r="P99" s="19"/>
      <c r="Q99" s="19"/>
      <c r="R99" s="19"/>
      <c r="S99" s="15"/>
      <c r="T99" s="19"/>
      <c r="X99" s="19"/>
      <c r="Y99" s="306">
        <f t="shared" si="3"/>
        <v>0</v>
      </c>
      <c r="Z99" s="235" t="str">
        <f t="shared" si="4"/>
        <v>0</v>
      </c>
      <c r="AA99" s="301" t="str">
        <f t="shared" si="5"/>
        <v>0</v>
      </c>
    </row>
    <row r="100" spans="1:29" s="19" customFormat="1" ht="11.85" customHeight="1" x14ac:dyDescent="0.25">
      <c r="A100" s="17" t="s">
        <v>1115</v>
      </c>
      <c r="B100" s="18">
        <v>24</v>
      </c>
      <c r="C100" s="17" t="s">
        <v>310</v>
      </c>
      <c r="D100" s="17" t="s">
        <v>971</v>
      </c>
      <c r="E100" s="19" t="s">
        <v>291</v>
      </c>
      <c r="F100" s="19">
        <v>24</v>
      </c>
      <c r="G100" s="19">
        <v>9</v>
      </c>
      <c r="H100" s="19" t="s">
        <v>1270</v>
      </c>
      <c r="I100" s="21" t="s">
        <v>1383</v>
      </c>
      <c r="J100" s="15" t="s">
        <v>260</v>
      </c>
      <c r="K100" s="21" t="s">
        <v>537</v>
      </c>
      <c r="L100" s="17" t="s">
        <v>234</v>
      </c>
      <c r="M100" s="19" t="s">
        <v>980</v>
      </c>
      <c r="N100" s="15" t="s">
        <v>260</v>
      </c>
      <c r="P100" s="19">
        <v>9</v>
      </c>
      <c r="Q100" s="17" t="s">
        <v>297</v>
      </c>
      <c r="R100" s="18">
        <v>15.7</v>
      </c>
      <c r="S100" s="96" t="s">
        <v>1391</v>
      </c>
      <c r="T100" s="17" t="s">
        <v>981</v>
      </c>
      <c r="U100" s="19" t="s">
        <v>982</v>
      </c>
      <c r="V100" s="19" t="s">
        <v>982</v>
      </c>
      <c r="W100" s="19" t="s">
        <v>1276</v>
      </c>
      <c r="X100" s="19" t="s">
        <v>1277</v>
      </c>
      <c r="Y100" s="306">
        <f t="shared" si="3"/>
        <v>432</v>
      </c>
      <c r="Z100" s="235" t="str">
        <f t="shared" si="4"/>
        <v>0</v>
      </c>
      <c r="AA100" s="301">
        <f t="shared" si="5"/>
        <v>432</v>
      </c>
      <c r="AC100" s="22"/>
    </row>
    <row r="101" spans="1:29" s="35" customFormat="1" ht="11.85" customHeight="1" thickBot="1" x14ac:dyDescent="0.3">
      <c r="G101" s="36">
        <f>SUM(G99:G100)</f>
        <v>9</v>
      </c>
      <c r="H101" s="36"/>
      <c r="I101" s="36"/>
      <c r="J101" s="36"/>
      <c r="K101" s="36"/>
      <c r="L101" s="37"/>
      <c r="M101" s="36">
        <f>G101-P101</f>
        <v>0</v>
      </c>
      <c r="N101" s="36"/>
      <c r="O101" s="36"/>
      <c r="P101" s="36">
        <f>SUM(P99:P100)</f>
        <v>9</v>
      </c>
      <c r="Q101" s="38"/>
      <c r="R101" s="38"/>
      <c r="S101" s="39"/>
      <c r="T101" s="38"/>
      <c r="X101" s="38"/>
      <c r="Y101" s="306">
        <f t="shared" si="3"/>
        <v>0</v>
      </c>
      <c r="Z101" s="235" t="str">
        <f t="shared" si="4"/>
        <v>0</v>
      </c>
      <c r="AA101" s="301" t="str">
        <f t="shared" si="5"/>
        <v>0</v>
      </c>
    </row>
    <row r="102" spans="1:29" s="25" customFormat="1" ht="11.85" customHeight="1" x14ac:dyDescent="0.25">
      <c r="C102" s="42" t="s">
        <v>243</v>
      </c>
      <c r="G102" s="19"/>
      <c r="H102" s="19"/>
      <c r="I102" s="19"/>
      <c r="J102" s="15"/>
      <c r="K102" s="19"/>
      <c r="L102" s="33"/>
      <c r="M102" s="19"/>
      <c r="N102" s="15"/>
      <c r="O102" s="19"/>
      <c r="P102" s="19"/>
      <c r="Q102" s="19"/>
      <c r="R102" s="19"/>
      <c r="S102" s="15"/>
      <c r="T102" s="19"/>
      <c r="X102" s="19"/>
      <c r="Y102" s="306">
        <f t="shared" si="3"/>
        <v>0</v>
      </c>
      <c r="Z102" s="235" t="str">
        <f t="shared" si="4"/>
        <v>0</v>
      </c>
      <c r="AA102" s="301" t="str">
        <f t="shared" si="5"/>
        <v>0</v>
      </c>
    </row>
    <row r="103" spans="1:29" s="19" customFormat="1" ht="11.85" customHeight="1" x14ac:dyDescent="0.25">
      <c r="A103" s="17" t="s">
        <v>978</v>
      </c>
      <c r="B103" s="18">
        <v>20.85</v>
      </c>
      <c r="C103" s="17" t="s">
        <v>297</v>
      </c>
      <c r="D103" s="17" t="s">
        <v>971</v>
      </c>
      <c r="E103" s="19" t="s">
        <v>291</v>
      </c>
      <c r="F103" s="19">
        <v>24</v>
      </c>
      <c r="G103" s="19">
        <v>8</v>
      </c>
      <c r="H103" s="19" t="s">
        <v>1270</v>
      </c>
      <c r="I103" s="21" t="s">
        <v>230</v>
      </c>
      <c r="J103" s="15" t="s">
        <v>260</v>
      </c>
      <c r="K103" s="21" t="s">
        <v>968</v>
      </c>
      <c r="L103" s="17" t="s">
        <v>234</v>
      </c>
      <c r="M103" s="19" t="s">
        <v>728</v>
      </c>
      <c r="N103" s="15" t="s">
        <v>260</v>
      </c>
      <c r="O103" s="19" t="s">
        <v>1375</v>
      </c>
      <c r="P103" s="19">
        <v>8</v>
      </c>
      <c r="Q103" s="17" t="s">
        <v>297</v>
      </c>
      <c r="R103" s="18">
        <v>24</v>
      </c>
      <c r="S103" s="96" t="s">
        <v>1395</v>
      </c>
      <c r="T103" s="17" t="s">
        <v>1121</v>
      </c>
      <c r="U103" s="19" t="s">
        <v>295</v>
      </c>
      <c r="V103" s="19" t="s">
        <v>295</v>
      </c>
      <c r="W103" s="19" t="s">
        <v>1276</v>
      </c>
      <c r="X103" s="19" t="s">
        <v>1277</v>
      </c>
      <c r="Y103" s="306">
        <f t="shared" si="3"/>
        <v>384</v>
      </c>
      <c r="Z103" s="235" t="str">
        <f t="shared" si="4"/>
        <v>0</v>
      </c>
      <c r="AA103" s="301">
        <f t="shared" si="5"/>
        <v>384</v>
      </c>
      <c r="AC103" s="22"/>
    </row>
    <row r="104" spans="1:29" s="19" customFormat="1" ht="11.85" customHeight="1" x14ac:dyDescent="0.25">
      <c r="A104" s="17" t="s">
        <v>978</v>
      </c>
      <c r="B104" s="18">
        <v>20.85</v>
      </c>
      <c r="C104" s="17" t="s">
        <v>297</v>
      </c>
      <c r="D104" s="17" t="s">
        <v>971</v>
      </c>
      <c r="E104" s="19" t="s">
        <v>291</v>
      </c>
      <c r="F104" s="19">
        <v>24</v>
      </c>
      <c r="G104" s="19">
        <v>8</v>
      </c>
      <c r="H104" s="19" t="s">
        <v>1270</v>
      </c>
      <c r="I104" s="21" t="s">
        <v>230</v>
      </c>
      <c r="J104" s="15" t="s">
        <v>260</v>
      </c>
      <c r="K104" s="21" t="s">
        <v>968</v>
      </c>
      <c r="L104" s="17" t="s">
        <v>234</v>
      </c>
      <c r="M104" s="19" t="s">
        <v>292</v>
      </c>
      <c r="N104" s="15" t="s">
        <v>260</v>
      </c>
      <c r="O104" s="19" t="s">
        <v>1377</v>
      </c>
      <c r="P104" s="19">
        <v>8</v>
      </c>
      <c r="Q104" s="17" t="s">
        <v>293</v>
      </c>
      <c r="R104" s="18">
        <v>31.9</v>
      </c>
      <c r="S104" s="96" t="s">
        <v>1392</v>
      </c>
      <c r="T104" s="17" t="s">
        <v>294</v>
      </c>
      <c r="U104" s="19" t="s">
        <v>295</v>
      </c>
      <c r="V104" s="19" t="s">
        <v>295</v>
      </c>
      <c r="W104" s="19" t="s">
        <v>1276</v>
      </c>
      <c r="X104" s="19" t="s">
        <v>1277</v>
      </c>
      <c r="Y104" s="306">
        <f t="shared" si="3"/>
        <v>384</v>
      </c>
      <c r="Z104" s="235" t="str">
        <f t="shared" si="4"/>
        <v>0</v>
      </c>
      <c r="AA104" s="301">
        <f t="shared" si="5"/>
        <v>384</v>
      </c>
      <c r="AC104" s="22"/>
    </row>
    <row r="105" spans="1:29" s="19" customFormat="1" ht="11.85" customHeight="1" x14ac:dyDescent="0.25">
      <c r="A105" s="17" t="s">
        <v>978</v>
      </c>
      <c r="B105" s="18">
        <v>20.85</v>
      </c>
      <c r="C105" s="17" t="s">
        <v>297</v>
      </c>
      <c r="D105" s="17" t="s">
        <v>971</v>
      </c>
      <c r="E105" s="19" t="s">
        <v>291</v>
      </c>
      <c r="F105" s="19">
        <v>24</v>
      </c>
      <c r="G105" s="19">
        <v>7</v>
      </c>
      <c r="H105" s="19" t="s">
        <v>1270</v>
      </c>
      <c r="I105" s="21" t="s">
        <v>230</v>
      </c>
      <c r="J105" s="15" t="s">
        <v>260</v>
      </c>
      <c r="K105" s="21" t="s">
        <v>968</v>
      </c>
      <c r="L105" s="17" t="s">
        <v>234</v>
      </c>
      <c r="M105" s="19" t="s">
        <v>292</v>
      </c>
      <c r="N105" s="15" t="s">
        <v>260</v>
      </c>
      <c r="O105" s="19" t="s">
        <v>1377</v>
      </c>
      <c r="P105" s="19">
        <v>7</v>
      </c>
      <c r="Q105" s="17" t="s">
        <v>293</v>
      </c>
      <c r="R105" s="18">
        <v>28.75</v>
      </c>
      <c r="S105" s="96" t="s">
        <v>1392</v>
      </c>
      <c r="T105" s="17" t="s">
        <v>979</v>
      </c>
      <c r="U105" s="19" t="s">
        <v>295</v>
      </c>
      <c r="V105" s="19" t="s">
        <v>295</v>
      </c>
      <c r="W105" s="19" t="s">
        <v>1276</v>
      </c>
      <c r="X105" s="19" t="s">
        <v>1277</v>
      </c>
      <c r="Y105" s="306">
        <f t="shared" si="3"/>
        <v>336</v>
      </c>
      <c r="Z105" s="235" t="str">
        <f t="shared" si="4"/>
        <v>0</v>
      </c>
      <c r="AA105" s="301">
        <f t="shared" si="5"/>
        <v>336</v>
      </c>
      <c r="AC105" s="22"/>
    </row>
    <row r="106" spans="1:29" s="19" customFormat="1" ht="11.85" customHeight="1" x14ac:dyDescent="0.25">
      <c r="A106" s="17" t="s">
        <v>978</v>
      </c>
      <c r="B106" s="18">
        <v>20.85</v>
      </c>
      <c r="C106" s="17" t="s">
        <v>297</v>
      </c>
      <c r="D106" s="17" t="s">
        <v>971</v>
      </c>
      <c r="E106" s="19" t="s">
        <v>291</v>
      </c>
      <c r="F106" s="19">
        <v>24</v>
      </c>
      <c r="G106" s="19">
        <v>12</v>
      </c>
      <c r="H106" s="19" t="s">
        <v>1270</v>
      </c>
      <c r="I106" s="21" t="s">
        <v>230</v>
      </c>
      <c r="J106" s="15" t="s">
        <v>260</v>
      </c>
      <c r="K106" s="21" t="s">
        <v>968</v>
      </c>
      <c r="L106" s="17" t="s">
        <v>234</v>
      </c>
      <c r="M106" s="19" t="s">
        <v>972</v>
      </c>
      <c r="N106" s="15" t="s">
        <v>260</v>
      </c>
      <c r="O106" s="19" t="s">
        <v>1376</v>
      </c>
      <c r="P106" s="19">
        <v>12</v>
      </c>
      <c r="Q106" s="17" t="s">
        <v>973</v>
      </c>
      <c r="R106" s="18">
        <v>0</v>
      </c>
      <c r="S106" s="96" t="s">
        <v>2145</v>
      </c>
      <c r="T106" s="17" t="s">
        <v>974</v>
      </c>
      <c r="U106" s="19" t="s">
        <v>295</v>
      </c>
      <c r="V106" s="19" t="s">
        <v>295</v>
      </c>
      <c r="W106" s="19" t="s">
        <v>1276</v>
      </c>
      <c r="X106" s="19" t="s">
        <v>1277</v>
      </c>
      <c r="Y106" s="306">
        <f t="shared" si="3"/>
        <v>576</v>
      </c>
      <c r="Z106" s="235" t="str">
        <f t="shared" si="4"/>
        <v>0</v>
      </c>
      <c r="AA106" s="301">
        <f t="shared" si="5"/>
        <v>576</v>
      </c>
      <c r="AC106" s="22"/>
    </row>
    <row r="107" spans="1:29" s="19" customFormat="1" ht="11.85" customHeight="1" x14ac:dyDescent="0.25">
      <c r="A107" s="17" t="s">
        <v>978</v>
      </c>
      <c r="B107" s="18">
        <v>20.85</v>
      </c>
      <c r="C107" s="17" t="s">
        <v>297</v>
      </c>
      <c r="D107" s="17" t="s">
        <v>971</v>
      </c>
      <c r="E107" s="19" t="s">
        <v>291</v>
      </c>
      <c r="F107" s="19">
        <v>24</v>
      </c>
      <c r="G107" s="19">
        <v>5</v>
      </c>
      <c r="H107" s="19" t="s">
        <v>1270</v>
      </c>
      <c r="I107" s="21" t="s">
        <v>230</v>
      </c>
      <c r="J107" s="15" t="s">
        <v>260</v>
      </c>
      <c r="K107" s="21" t="s">
        <v>968</v>
      </c>
      <c r="L107" s="17" t="s">
        <v>234</v>
      </c>
      <c r="M107" s="19" t="s">
        <v>975</v>
      </c>
      <c r="N107" s="15" t="s">
        <v>260</v>
      </c>
      <c r="P107" s="19">
        <v>5</v>
      </c>
      <c r="Q107" s="17" t="s">
        <v>293</v>
      </c>
      <c r="R107" s="18">
        <v>23.7</v>
      </c>
      <c r="S107" s="96" t="s">
        <v>1393</v>
      </c>
      <c r="T107" s="17" t="s">
        <v>976</v>
      </c>
      <c r="U107" s="19" t="s">
        <v>295</v>
      </c>
      <c r="V107" s="19" t="s">
        <v>295</v>
      </c>
      <c r="W107" s="19" t="s">
        <v>1276</v>
      </c>
      <c r="X107" s="19" t="s">
        <v>1277</v>
      </c>
      <c r="Y107" s="306">
        <f t="shared" si="3"/>
        <v>240</v>
      </c>
      <c r="Z107" s="235" t="str">
        <f t="shared" si="4"/>
        <v>0</v>
      </c>
      <c r="AA107" s="301">
        <f t="shared" si="5"/>
        <v>240</v>
      </c>
      <c r="AC107" s="22"/>
    </row>
    <row r="108" spans="1:29" s="19" customFormat="1" ht="11.85" customHeight="1" x14ac:dyDescent="0.25">
      <c r="A108" s="17" t="s">
        <v>978</v>
      </c>
      <c r="B108" s="18">
        <v>20.85</v>
      </c>
      <c r="C108" s="17" t="s">
        <v>297</v>
      </c>
      <c r="D108" s="17" t="s">
        <v>971</v>
      </c>
      <c r="E108" s="19" t="s">
        <v>291</v>
      </c>
      <c r="F108" s="19">
        <v>24</v>
      </c>
      <c r="G108" s="19">
        <v>6</v>
      </c>
      <c r="H108" s="19" t="s">
        <v>1270</v>
      </c>
      <c r="I108" s="21" t="s">
        <v>230</v>
      </c>
      <c r="J108" s="15" t="s">
        <v>260</v>
      </c>
      <c r="K108" s="21" t="s">
        <v>968</v>
      </c>
      <c r="L108" s="17" t="s">
        <v>234</v>
      </c>
      <c r="M108" s="19" t="s">
        <v>975</v>
      </c>
      <c r="N108" s="15" t="s">
        <v>260</v>
      </c>
      <c r="P108" s="19">
        <v>6</v>
      </c>
      <c r="Q108" s="17" t="s">
        <v>293</v>
      </c>
      <c r="R108" s="18">
        <v>34.65</v>
      </c>
      <c r="S108" s="96" t="s">
        <v>1393</v>
      </c>
      <c r="T108" s="17" t="s">
        <v>977</v>
      </c>
      <c r="U108" s="19" t="s">
        <v>295</v>
      </c>
      <c r="V108" s="19" t="s">
        <v>295</v>
      </c>
      <c r="W108" s="19" t="s">
        <v>1276</v>
      </c>
      <c r="X108" s="19" t="s">
        <v>1277</v>
      </c>
      <c r="Y108" s="306">
        <f t="shared" si="3"/>
        <v>288</v>
      </c>
      <c r="Z108" s="235" t="str">
        <f t="shared" si="4"/>
        <v>0</v>
      </c>
      <c r="AA108" s="301">
        <f t="shared" si="5"/>
        <v>288</v>
      </c>
      <c r="AC108" s="22"/>
    </row>
    <row r="109" spans="1:29" s="35" customFormat="1" ht="11.85" customHeight="1" thickBot="1" x14ac:dyDescent="0.3">
      <c r="G109" s="36">
        <f>SUM(G102:G108)</f>
        <v>46</v>
      </c>
      <c r="H109" s="36"/>
      <c r="I109" s="36"/>
      <c r="J109" s="36"/>
      <c r="K109" s="36"/>
      <c r="L109" s="37"/>
      <c r="M109" s="36">
        <f>G109-P109</f>
        <v>0</v>
      </c>
      <c r="N109" s="36"/>
      <c r="O109" s="36"/>
      <c r="P109" s="36">
        <f>SUM(P102:P108)</f>
        <v>46</v>
      </c>
      <c r="Q109" s="38"/>
      <c r="R109" s="38"/>
      <c r="S109" s="39"/>
      <c r="T109" s="38"/>
      <c r="X109" s="38"/>
      <c r="Y109" s="306">
        <f t="shared" si="3"/>
        <v>0</v>
      </c>
      <c r="Z109" s="235" t="str">
        <f t="shared" si="4"/>
        <v>0</v>
      </c>
      <c r="AA109" s="301" t="str">
        <f t="shared" si="5"/>
        <v>0</v>
      </c>
    </row>
    <row r="110" spans="1:29" s="25" customFormat="1" ht="11.85" customHeight="1" x14ac:dyDescent="0.25">
      <c r="C110" s="42" t="s">
        <v>248</v>
      </c>
      <c r="G110" s="19"/>
      <c r="H110" s="19"/>
      <c r="I110" s="19"/>
      <c r="J110" s="15"/>
      <c r="K110" s="19"/>
      <c r="L110" s="33"/>
      <c r="M110" s="19"/>
      <c r="N110" s="15"/>
      <c r="O110" s="19"/>
      <c r="P110" s="19"/>
      <c r="Q110" s="19"/>
      <c r="R110" s="19"/>
      <c r="S110" s="34"/>
      <c r="T110" s="19"/>
      <c r="X110" s="19"/>
      <c r="Y110" s="306">
        <f t="shared" si="3"/>
        <v>0</v>
      </c>
      <c r="Z110" s="235" t="str">
        <f t="shared" si="4"/>
        <v>0</v>
      </c>
      <c r="AA110" s="301" t="str">
        <f t="shared" si="5"/>
        <v>0</v>
      </c>
    </row>
    <row r="111" spans="1:29" s="19" customFormat="1" ht="11.85" customHeight="1" x14ac:dyDescent="0.25">
      <c r="A111" s="17" t="s">
        <v>1267</v>
      </c>
      <c r="B111" s="18">
        <v>0</v>
      </c>
      <c r="C111" s="17" t="s">
        <v>297</v>
      </c>
      <c r="D111" s="17" t="s">
        <v>971</v>
      </c>
      <c r="E111" s="19" t="s">
        <v>291</v>
      </c>
      <c r="F111" s="19">
        <v>24</v>
      </c>
      <c r="G111" s="19">
        <v>20</v>
      </c>
      <c r="H111" s="19" t="s">
        <v>1270</v>
      </c>
      <c r="I111" s="21" t="s">
        <v>228</v>
      </c>
      <c r="J111" s="15" t="s">
        <v>260</v>
      </c>
      <c r="K111" s="21" t="s">
        <v>963</v>
      </c>
      <c r="L111" s="17" t="s">
        <v>234</v>
      </c>
      <c r="M111" s="19" t="s">
        <v>229</v>
      </c>
      <c r="N111" s="15" t="s">
        <v>260</v>
      </c>
      <c r="P111" s="19">
        <v>20</v>
      </c>
      <c r="Q111" s="17" t="s">
        <v>293</v>
      </c>
      <c r="R111" s="18">
        <v>0</v>
      </c>
      <c r="S111" s="96" t="s">
        <v>1396</v>
      </c>
      <c r="T111" s="17" t="s">
        <v>1266</v>
      </c>
      <c r="U111" s="19" t="s">
        <v>961</v>
      </c>
      <c r="V111" s="19" t="s">
        <v>961</v>
      </c>
      <c r="W111" s="19" t="s">
        <v>1276</v>
      </c>
      <c r="X111" s="19" t="s">
        <v>1277</v>
      </c>
      <c r="Y111" s="306">
        <f t="shared" si="3"/>
        <v>960</v>
      </c>
      <c r="Z111" s="235" t="str">
        <f t="shared" si="4"/>
        <v>0</v>
      </c>
      <c r="AA111" s="301">
        <f t="shared" si="5"/>
        <v>960</v>
      </c>
      <c r="AC111" s="22"/>
    </row>
    <row r="112" spans="1:29" s="19" customFormat="1" ht="11.85" customHeight="1" x14ac:dyDescent="0.25">
      <c r="A112" s="17" t="s">
        <v>1268</v>
      </c>
      <c r="B112" s="18">
        <v>0</v>
      </c>
      <c r="C112" s="17" t="s">
        <v>297</v>
      </c>
      <c r="D112" s="17" t="s">
        <v>971</v>
      </c>
      <c r="E112" s="19" t="s">
        <v>291</v>
      </c>
      <c r="F112" s="19">
        <v>24</v>
      </c>
      <c r="G112" s="19">
        <v>8</v>
      </c>
      <c r="H112" s="19" t="s">
        <v>1270</v>
      </c>
      <c r="I112" s="99" t="s">
        <v>1283</v>
      </c>
      <c r="J112" s="15" t="s">
        <v>260</v>
      </c>
      <c r="K112" s="21" t="s">
        <v>835</v>
      </c>
      <c r="L112" s="17" t="s">
        <v>234</v>
      </c>
      <c r="M112" s="19" t="s">
        <v>229</v>
      </c>
      <c r="N112" s="15" t="s">
        <v>260</v>
      </c>
      <c r="P112" s="19">
        <v>8</v>
      </c>
      <c r="Q112" s="17" t="s">
        <v>1387</v>
      </c>
      <c r="R112" s="18">
        <v>0</v>
      </c>
      <c r="S112" s="96" t="s">
        <v>1397</v>
      </c>
      <c r="T112" s="9" t="s">
        <v>2165</v>
      </c>
      <c r="U112" s="19" t="s">
        <v>961</v>
      </c>
      <c r="V112" s="19" t="s">
        <v>961</v>
      </c>
      <c r="W112" s="19" t="s">
        <v>1276</v>
      </c>
      <c r="X112" s="19" t="s">
        <v>1277</v>
      </c>
      <c r="Y112" s="306">
        <f t="shared" si="3"/>
        <v>384</v>
      </c>
      <c r="Z112" s="235" t="str">
        <f t="shared" si="4"/>
        <v>0</v>
      </c>
      <c r="AA112" s="301">
        <f t="shared" si="5"/>
        <v>384</v>
      </c>
      <c r="AC112" s="22"/>
    </row>
    <row r="113" spans="1:29" s="19" customFormat="1" ht="11.85" customHeight="1" x14ac:dyDescent="0.25">
      <c r="A113" s="17" t="s">
        <v>1268</v>
      </c>
      <c r="B113" s="18">
        <v>0</v>
      </c>
      <c r="C113" s="17" t="s">
        <v>297</v>
      </c>
      <c r="D113" s="17" t="s">
        <v>971</v>
      </c>
      <c r="E113" s="19" t="s">
        <v>291</v>
      </c>
      <c r="F113" s="19">
        <v>24</v>
      </c>
      <c r="G113" s="19">
        <v>21</v>
      </c>
      <c r="H113" s="19" t="s">
        <v>1270</v>
      </c>
      <c r="I113" s="99" t="s">
        <v>1283</v>
      </c>
      <c r="J113" s="15" t="s">
        <v>260</v>
      </c>
      <c r="K113" s="21" t="s">
        <v>835</v>
      </c>
      <c r="L113" s="17" t="s">
        <v>234</v>
      </c>
      <c r="M113" s="19" t="s">
        <v>229</v>
      </c>
      <c r="N113" s="15" t="s">
        <v>260</v>
      </c>
      <c r="P113" s="19">
        <v>21</v>
      </c>
      <c r="Q113" s="17" t="s">
        <v>293</v>
      </c>
      <c r="R113" s="18">
        <v>0</v>
      </c>
      <c r="S113" s="96" t="s">
        <v>1397</v>
      </c>
      <c r="T113" s="17" t="s">
        <v>1266</v>
      </c>
      <c r="U113" s="19" t="s">
        <v>961</v>
      </c>
      <c r="V113" s="19" t="s">
        <v>961</v>
      </c>
      <c r="W113" s="19" t="s">
        <v>1276</v>
      </c>
      <c r="X113" s="19" t="s">
        <v>1277</v>
      </c>
      <c r="Y113" s="306">
        <f t="shared" si="3"/>
        <v>1008</v>
      </c>
      <c r="Z113" s="235" t="str">
        <f t="shared" si="4"/>
        <v>0</v>
      </c>
      <c r="AA113" s="301">
        <f t="shared" si="5"/>
        <v>1008</v>
      </c>
      <c r="AC113" s="22"/>
    </row>
    <row r="114" spans="1:29" s="19" customFormat="1" ht="11.85" customHeight="1" x14ac:dyDescent="0.25">
      <c r="A114" s="17" t="s">
        <v>1268</v>
      </c>
      <c r="B114" s="18">
        <v>0</v>
      </c>
      <c r="C114" s="17" t="s">
        <v>297</v>
      </c>
      <c r="D114" s="17" t="s">
        <v>971</v>
      </c>
      <c r="E114" s="19" t="s">
        <v>291</v>
      </c>
      <c r="F114" s="19">
        <v>24</v>
      </c>
      <c r="G114" s="19">
        <v>2</v>
      </c>
      <c r="H114" s="19" t="s">
        <v>1270</v>
      </c>
      <c r="I114" s="99" t="s">
        <v>1283</v>
      </c>
      <c r="J114" s="15" t="s">
        <v>260</v>
      </c>
      <c r="K114" s="21" t="s">
        <v>835</v>
      </c>
      <c r="L114" s="17" t="s">
        <v>234</v>
      </c>
      <c r="M114" s="19" t="s">
        <v>1112</v>
      </c>
      <c r="N114" s="15" t="s">
        <v>260</v>
      </c>
      <c r="P114" s="19">
        <v>2</v>
      </c>
      <c r="Q114" s="17" t="s">
        <v>293</v>
      </c>
      <c r="R114" s="18">
        <v>48</v>
      </c>
      <c r="S114" s="96" t="s">
        <v>194</v>
      </c>
      <c r="T114" s="17" t="s">
        <v>1113</v>
      </c>
      <c r="U114" s="19" t="s">
        <v>961</v>
      </c>
      <c r="V114" s="19" t="s">
        <v>961</v>
      </c>
      <c r="W114" s="19" t="s">
        <v>1276</v>
      </c>
      <c r="X114" s="19" t="s">
        <v>1277</v>
      </c>
      <c r="Y114" s="306">
        <f t="shared" si="3"/>
        <v>96</v>
      </c>
      <c r="Z114" s="235" t="str">
        <f t="shared" si="4"/>
        <v>0</v>
      </c>
      <c r="AA114" s="301">
        <f t="shared" si="5"/>
        <v>96</v>
      </c>
      <c r="AC114" s="22"/>
    </row>
    <row r="115" spans="1:29" s="35" customFormat="1" ht="11.85" customHeight="1" thickBot="1" x14ac:dyDescent="0.3">
      <c r="G115" s="36">
        <f>SUM(G110:G114)</f>
        <v>51</v>
      </c>
      <c r="H115" s="36"/>
      <c r="I115" s="36"/>
      <c r="J115" s="36"/>
      <c r="K115" s="36"/>
      <c r="L115" s="37"/>
      <c r="M115" s="36">
        <f>G115-P115</f>
        <v>0</v>
      </c>
      <c r="N115" s="36"/>
      <c r="O115" s="36"/>
      <c r="P115" s="36">
        <f>SUM(P110:P114)</f>
        <v>51</v>
      </c>
      <c r="Q115" s="38"/>
      <c r="R115" s="38"/>
      <c r="S115" s="39"/>
      <c r="T115" s="38"/>
      <c r="X115" s="38"/>
      <c r="Y115" s="306">
        <f t="shared" si="3"/>
        <v>0</v>
      </c>
      <c r="Z115" s="235" t="str">
        <f t="shared" si="4"/>
        <v>0</v>
      </c>
      <c r="AA115" s="301" t="str">
        <f t="shared" si="5"/>
        <v>0</v>
      </c>
    </row>
    <row r="116" spans="1:29" ht="11.85" customHeight="1" x14ac:dyDescent="0.25">
      <c r="C116" s="58" t="s">
        <v>250</v>
      </c>
      <c r="L116" s="59"/>
      <c r="Q116" s="11"/>
      <c r="R116" s="11"/>
      <c r="S116" s="15"/>
      <c r="T116" s="11"/>
      <c r="Y116" s="306">
        <f t="shared" si="3"/>
        <v>0</v>
      </c>
      <c r="Z116" s="235" t="str">
        <f t="shared" si="4"/>
        <v>0</v>
      </c>
      <c r="AA116" s="301" t="str">
        <f t="shared" si="5"/>
        <v>0</v>
      </c>
    </row>
    <row r="117" spans="1:29" s="19" customFormat="1" ht="11.85" customHeight="1" x14ac:dyDescent="0.25">
      <c r="A117" s="17" t="s">
        <v>1278</v>
      </c>
      <c r="B117" s="18">
        <v>0</v>
      </c>
      <c r="C117" s="17" t="s">
        <v>1279</v>
      </c>
      <c r="D117" s="17" t="s">
        <v>971</v>
      </c>
      <c r="E117" s="19" t="s">
        <v>291</v>
      </c>
      <c r="F117" s="19">
        <v>24</v>
      </c>
      <c r="G117" s="19">
        <v>4</v>
      </c>
      <c r="H117" s="19" t="s">
        <v>1270</v>
      </c>
      <c r="I117" s="21" t="s">
        <v>1280</v>
      </c>
      <c r="J117" s="97" t="s">
        <v>260</v>
      </c>
      <c r="K117" s="21" t="s">
        <v>1281</v>
      </c>
      <c r="L117" s="17" t="s">
        <v>234</v>
      </c>
      <c r="M117" s="19" t="s">
        <v>835</v>
      </c>
      <c r="N117" s="15" t="s">
        <v>260</v>
      </c>
      <c r="O117" s="109" t="s">
        <v>1282</v>
      </c>
      <c r="P117" s="19">
        <v>4</v>
      </c>
      <c r="Q117" s="17" t="s">
        <v>297</v>
      </c>
      <c r="R117" s="18">
        <v>0</v>
      </c>
      <c r="S117" s="96" t="s">
        <v>2138</v>
      </c>
      <c r="T117" s="17" t="s">
        <v>1220</v>
      </c>
      <c r="U117" s="19" t="s">
        <v>300</v>
      </c>
      <c r="V117" s="19" t="s">
        <v>300</v>
      </c>
      <c r="W117" s="19" t="s">
        <v>1276</v>
      </c>
      <c r="X117" s="19" t="s">
        <v>1277</v>
      </c>
      <c r="Y117" s="306">
        <f t="shared" si="3"/>
        <v>192</v>
      </c>
      <c r="Z117" s="235" t="str">
        <f t="shared" si="4"/>
        <v>0</v>
      </c>
      <c r="AA117" s="301">
        <f t="shared" si="5"/>
        <v>192</v>
      </c>
      <c r="AC117" s="22"/>
    </row>
    <row r="118" spans="1:29" s="19" customFormat="1" ht="11.85" customHeight="1" x14ac:dyDescent="0.25">
      <c r="A118" s="17" t="s">
        <v>1338</v>
      </c>
      <c r="B118" s="18">
        <v>190</v>
      </c>
      <c r="C118" s="17" t="s">
        <v>216</v>
      </c>
      <c r="D118" s="17" t="s">
        <v>971</v>
      </c>
      <c r="E118" s="19" t="s">
        <v>291</v>
      </c>
      <c r="F118" s="19">
        <v>24</v>
      </c>
      <c r="G118" s="19">
        <v>25</v>
      </c>
      <c r="I118" s="21" t="s">
        <v>1358</v>
      </c>
      <c r="J118" s="15" t="s">
        <v>260</v>
      </c>
      <c r="K118" s="21" t="s">
        <v>888</v>
      </c>
      <c r="L118" s="17" t="s">
        <v>234</v>
      </c>
      <c r="M118" s="19" t="s">
        <v>1294</v>
      </c>
      <c r="N118" s="15" t="s">
        <v>260</v>
      </c>
      <c r="O118" s="111" t="s">
        <v>1360</v>
      </c>
      <c r="P118" s="19">
        <v>25</v>
      </c>
      <c r="Q118" s="17" t="s">
        <v>310</v>
      </c>
      <c r="R118" s="18">
        <v>105</v>
      </c>
      <c r="S118" s="96" t="s">
        <v>2152</v>
      </c>
      <c r="T118" s="17" t="s">
        <v>1219</v>
      </c>
      <c r="U118" s="19" t="s">
        <v>300</v>
      </c>
      <c r="V118" s="19" t="s">
        <v>300</v>
      </c>
      <c r="W118" s="19" t="s">
        <v>1276</v>
      </c>
      <c r="X118" s="19" t="s">
        <v>1277</v>
      </c>
      <c r="Y118" s="306">
        <f t="shared" si="3"/>
        <v>1200</v>
      </c>
      <c r="Z118" s="235" t="str">
        <f t="shared" si="4"/>
        <v>0</v>
      </c>
      <c r="AA118" s="301">
        <f t="shared" si="5"/>
        <v>1200</v>
      </c>
      <c r="AC118" s="22"/>
    </row>
    <row r="119" spans="1:29" s="19" customFormat="1" ht="11.85" customHeight="1" x14ac:dyDescent="0.25">
      <c r="A119" s="17" t="s">
        <v>1131</v>
      </c>
      <c r="B119" s="18">
        <v>88</v>
      </c>
      <c r="C119" s="17" t="s">
        <v>297</v>
      </c>
      <c r="D119" s="17" t="s">
        <v>971</v>
      </c>
      <c r="E119" s="19" t="s">
        <v>291</v>
      </c>
      <c r="F119" s="19">
        <v>24</v>
      </c>
      <c r="G119" s="19">
        <v>15</v>
      </c>
      <c r="H119" s="19" t="s">
        <v>1270</v>
      </c>
      <c r="I119" s="21" t="s">
        <v>2171</v>
      </c>
      <c r="J119" s="15" t="s">
        <v>260</v>
      </c>
      <c r="K119" s="21" t="s">
        <v>406</v>
      </c>
      <c r="L119" s="17" t="s">
        <v>234</v>
      </c>
      <c r="M119" s="19" t="s">
        <v>1294</v>
      </c>
      <c r="N119" s="15" t="s">
        <v>260</v>
      </c>
      <c r="O119" s="111" t="s">
        <v>1360</v>
      </c>
      <c r="P119" s="19">
        <v>15</v>
      </c>
      <c r="Q119" s="17" t="s">
        <v>310</v>
      </c>
      <c r="R119" s="18">
        <v>100</v>
      </c>
      <c r="S119" s="96" t="s">
        <v>2172</v>
      </c>
      <c r="T119" s="17" t="s">
        <v>1213</v>
      </c>
      <c r="U119" s="19" t="s">
        <v>300</v>
      </c>
      <c r="V119" s="19" t="s">
        <v>300</v>
      </c>
      <c r="W119" s="19" t="s">
        <v>1276</v>
      </c>
      <c r="X119" s="19" t="s">
        <v>1277</v>
      </c>
      <c r="Y119" s="306">
        <f t="shared" si="3"/>
        <v>720</v>
      </c>
      <c r="Z119" s="235" t="str">
        <f t="shared" si="4"/>
        <v>0</v>
      </c>
      <c r="AA119" s="301">
        <f t="shared" si="5"/>
        <v>720</v>
      </c>
      <c r="AC119" s="22"/>
    </row>
    <row r="120" spans="1:29" s="19" customFormat="1" ht="11.85" customHeight="1" x14ac:dyDescent="0.25">
      <c r="A120" s="9" t="s">
        <v>41</v>
      </c>
      <c r="B120" s="10">
        <v>240</v>
      </c>
      <c r="C120" s="17" t="s">
        <v>2176</v>
      </c>
      <c r="D120" s="17" t="s">
        <v>971</v>
      </c>
      <c r="E120" s="19" t="s">
        <v>291</v>
      </c>
      <c r="F120" s="19">
        <v>24</v>
      </c>
      <c r="G120" s="19">
        <v>25</v>
      </c>
      <c r="I120" s="20"/>
      <c r="J120" s="15" t="s">
        <v>260</v>
      </c>
      <c r="K120" s="21" t="s">
        <v>642</v>
      </c>
      <c r="L120" s="17" t="s">
        <v>234</v>
      </c>
      <c r="M120" s="19" t="s">
        <v>642</v>
      </c>
      <c r="N120" s="15" t="s">
        <v>260</v>
      </c>
      <c r="O120" s="103"/>
      <c r="P120" s="19">
        <v>25</v>
      </c>
      <c r="Q120" s="17" t="s">
        <v>310</v>
      </c>
      <c r="R120" s="18">
        <v>91</v>
      </c>
      <c r="S120" s="15" t="s">
        <v>1372</v>
      </c>
      <c r="T120" s="17" t="s">
        <v>1167</v>
      </c>
      <c r="U120" s="19" t="s">
        <v>300</v>
      </c>
      <c r="V120" s="19" t="s">
        <v>300</v>
      </c>
      <c r="W120" s="19" t="s">
        <v>21</v>
      </c>
      <c r="X120" s="19" t="s">
        <v>1373</v>
      </c>
      <c r="Y120" s="306">
        <f t="shared" si="3"/>
        <v>1200</v>
      </c>
      <c r="Z120" s="235">
        <f t="shared" si="4"/>
        <v>1200</v>
      </c>
      <c r="AA120" s="301" t="str">
        <f t="shared" si="5"/>
        <v>0</v>
      </c>
      <c r="AC120" s="22"/>
    </row>
    <row r="121" spans="1:29" s="19" customFormat="1" ht="11.85" customHeight="1" x14ac:dyDescent="0.25">
      <c r="A121" s="17" t="s">
        <v>47</v>
      </c>
      <c r="B121" s="18">
        <v>375</v>
      </c>
      <c r="C121" s="17" t="s">
        <v>45</v>
      </c>
      <c r="D121" s="17" t="s">
        <v>971</v>
      </c>
      <c r="E121" s="19" t="s">
        <v>291</v>
      </c>
      <c r="F121" s="19">
        <v>24</v>
      </c>
      <c r="G121" s="19">
        <v>25</v>
      </c>
      <c r="I121" s="21" t="s">
        <v>642</v>
      </c>
      <c r="J121" s="15" t="s">
        <v>260</v>
      </c>
      <c r="K121" s="21" t="s">
        <v>771</v>
      </c>
      <c r="L121" s="17" t="s">
        <v>234</v>
      </c>
      <c r="M121" s="19" t="s">
        <v>642</v>
      </c>
      <c r="N121" s="15" t="s">
        <v>260</v>
      </c>
      <c r="P121" s="19">
        <v>25</v>
      </c>
      <c r="Q121" s="17" t="s">
        <v>310</v>
      </c>
      <c r="R121" s="18">
        <v>80.75</v>
      </c>
      <c r="S121" s="15" t="s">
        <v>1372</v>
      </c>
      <c r="T121" s="17" t="s">
        <v>1165</v>
      </c>
      <c r="U121" s="19" t="s">
        <v>300</v>
      </c>
      <c r="V121" s="19" t="s">
        <v>300</v>
      </c>
      <c r="W121" s="19" t="s">
        <v>21</v>
      </c>
      <c r="X121" s="19" t="s">
        <v>1373</v>
      </c>
      <c r="Y121" s="306">
        <f t="shared" si="3"/>
        <v>1200</v>
      </c>
      <c r="Z121" s="235">
        <f t="shared" si="4"/>
        <v>1200</v>
      </c>
      <c r="AA121" s="301" t="str">
        <f t="shared" si="5"/>
        <v>0</v>
      </c>
      <c r="AC121" s="22"/>
    </row>
    <row r="122" spans="1:29" s="19" customFormat="1" ht="11.85" customHeight="1" x14ac:dyDescent="0.25">
      <c r="A122" s="17" t="s">
        <v>1159</v>
      </c>
      <c r="B122" s="18">
        <v>90.75</v>
      </c>
      <c r="C122" s="17" t="s">
        <v>310</v>
      </c>
      <c r="D122" s="17" t="s">
        <v>971</v>
      </c>
      <c r="E122" s="19" t="s">
        <v>291</v>
      </c>
      <c r="F122" s="19">
        <v>24</v>
      </c>
      <c r="G122" s="19">
        <v>25</v>
      </c>
      <c r="I122" s="21" t="s">
        <v>40</v>
      </c>
      <c r="J122" s="15" t="s">
        <v>260</v>
      </c>
      <c r="K122" s="21" t="s">
        <v>1160</v>
      </c>
      <c r="L122" s="17" t="s">
        <v>234</v>
      </c>
      <c r="M122" s="19" t="s">
        <v>574</v>
      </c>
      <c r="N122" s="15" t="s">
        <v>260</v>
      </c>
      <c r="O122" s="111" t="s">
        <v>1408</v>
      </c>
      <c r="P122" s="19">
        <v>25</v>
      </c>
      <c r="Q122" s="17" t="s">
        <v>297</v>
      </c>
      <c r="R122" s="18">
        <v>24.45</v>
      </c>
      <c r="S122" s="15" t="s">
        <v>2147</v>
      </c>
      <c r="T122" s="17" t="s">
        <v>1086</v>
      </c>
      <c r="U122" s="19" t="s">
        <v>300</v>
      </c>
      <c r="V122" s="19" t="s">
        <v>300</v>
      </c>
      <c r="W122" s="19" t="s">
        <v>21</v>
      </c>
      <c r="X122" s="19" t="s">
        <v>1277</v>
      </c>
      <c r="Y122" s="306">
        <f t="shared" si="3"/>
        <v>1200</v>
      </c>
      <c r="Z122" s="235" t="str">
        <f t="shared" si="4"/>
        <v>0</v>
      </c>
      <c r="AA122" s="301">
        <f t="shared" si="5"/>
        <v>1200</v>
      </c>
      <c r="AC122" s="22"/>
    </row>
    <row r="123" spans="1:29" s="11" customFormat="1" ht="11.85" customHeight="1" x14ac:dyDescent="0.25">
      <c r="A123" s="17" t="s">
        <v>1290</v>
      </c>
      <c r="B123" s="18">
        <v>187</v>
      </c>
      <c r="C123" s="17" t="s">
        <v>216</v>
      </c>
      <c r="D123" s="17" t="s">
        <v>971</v>
      </c>
      <c r="E123" s="19" t="s">
        <v>291</v>
      </c>
      <c r="F123" s="19">
        <v>24</v>
      </c>
      <c r="G123" s="19">
        <v>25</v>
      </c>
      <c r="H123" s="19"/>
      <c r="I123" s="20"/>
      <c r="J123" s="15" t="s">
        <v>260</v>
      </c>
      <c r="K123" s="21" t="s">
        <v>888</v>
      </c>
      <c r="L123" s="9" t="s">
        <v>234</v>
      </c>
      <c r="M123" s="11" t="s">
        <v>558</v>
      </c>
      <c r="N123" s="13" t="s">
        <v>260</v>
      </c>
      <c r="O123" s="111" t="s">
        <v>888</v>
      </c>
      <c r="P123" s="11">
        <v>25</v>
      </c>
      <c r="Q123" s="9" t="s">
        <v>90</v>
      </c>
      <c r="R123" s="10">
        <v>800</v>
      </c>
      <c r="S123" s="15" t="s">
        <v>1372</v>
      </c>
      <c r="T123" s="9" t="s">
        <v>94</v>
      </c>
      <c r="U123" s="11" t="s">
        <v>300</v>
      </c>
      <c r="V123" s="19" t="s">
        <v>300</v>
      </c>
      <c r="W123" s="11" t="s">
        <v>21</v>
      </c>
      <c r="X123" s="19" t="s">
        <v>1373</v>
      </c>
      <c r="Y123" s="306">
        <f t="shared" si="3"/>
        <v>1200</v>
      </c>
      <c r="Z123" s="235">
        <f t="shared" si="4"/>
        <v>1200</v>
      </c>
      <c r="AA123" s="301" t="str">
        <f t="shared" si="5"/>
        <v>0</v>
      </c>
      <c r="AC123" s="14"/>
    </row>
    <row r="124" spans="1:29" s="11" customFormat="1" ht="11.85" customHeight="1" x14ac:dyDescent="0.25">
      <c r="A124" s="17" t="s">
        <v>1339</v>
      </c>
      <c r="B124" s="18">
        <v>189.9</v>
      </c>
      <c r="C124" s="17" t="s">
        <v>216</v>
      </c>
      <c r="D124" s="17" t="s">
        <v>971</v>
      </c>
      <c r="E124" s="19" t="s">
        <v>291</v>
      </c>
      <c r="F124" s="19">
        <v>24</v>
      </c>
      <c r="G124" s="19">
        <v>25</v>
      </c>
      <c r="H124" s="19"/>
      <c r="I124" s="20"/>
      <c r="J124" s="15" t="s">
        <v>260</v>
      </c>
      <c r="K124" s="21" t="s">
        <v>888</v>
      </c>
      <c r="L124" s="9" t="s">
        <v>234</v>
      </c>
      <c r="M124" s="11" t="s">
        <v>558</v>
      </c>
      <c r="N124" s="13" t="s">
        <v>260</v>
      </c>
      <c r="O124" s="111" t="s">
        <v>888</v>
      </c>
      <c r="P124" s="11">
        <v>25</v>
      </c>
      <c r="Q124" s="9" t="s">
        <v>90</v>
      </c>
      <c r="R124" s="10">
        <v>800</v>
      </c>
      <c r="S124" s="15" t="s">
        <v>1372</v>
      </c>
      <c r="T124" s="9" t="s">
        <v>94</v>
      </c>
      <c r="U124" s="11" t="s">
        <v>300</v>
      </c>
      <c r="V124" s="19" t="s">
        <v>300</v>
      </c>
      <c r="W124" s="11" t="s">
        <v>21</v>
      </c>
      <c r="X124" s="19" t="s">
        <v>1373</v>
      </c>
      <c r="Y124" s="306">
        <f t="shared" si="3"/>
        <v>1200</v>
      </c>
      <c r="Z124" s="235">
        <f t="shared" si="4"/>
        <v>1200</v>
      </c>
      <c r="AA124" s="301" t="str">
        <f t="shared" si="5"/>
        <v>0</v>
      </c>
      <c r="AC124" s="14"/>
    </row>
    <row r="125" spans="1:29" s="19" customFormat="1" ht="11.85" customHeight="1" x14ac:dyDescent="0.25">
      <c r="A125" s="17" t="s">
        <v>1101</v>
      </c>
      <c r="B125" s="18">
        <v>103</v>
      </c>
      <c r="C125" s="17" t="s">
        <v>297</v>
      </c>
      <c r="D125" s="17" t="s">
        <v>971</v>
      </c>
      <c r="E125" s="19" t="s">
        <v>291</v>
      </c>
      <c r="F125" s="19">
        <v>24</v>
      </c>
      <c r="G125" s="19">
        <v>25</v>
      </c>
      <c r="I125" s="20"/>
      <c r="J125" s="15" t="s">
        <v>260</v>
      </c>
      <c r="K125" s="21" t="s">
        <v>780</v>
      </c>
      <c r="L125" s="17" t="s">
        <v>234</v>
      </c>
      <c r="M125" s="19" t="s">
        <v>642</v>
      </c>
      <c r="N125" s="15" t="s">
        <v>260</v>
      </c>
      <c r="O125" s="111" t="s">
        <v>97</v>
      </c>
      <c r="P125" s="19">
        <v>25</v>
      </c>
      <c r="Q125" s="17" t="s">
        <v>310</v>
      </c>
      <c r="R125" s="18">
        <v>79</v>
      </c>
      <c r="S125" s="15" t="s">
        <v>1372</v>
      </c>
      <c r="T125" s="17" t="s">
        <v>1163</v>
      </c>
      <c r="U125" s="19" t="s">
        <v>300</v>
      </c>
      <c r="V125" s="19" t="s">
        <v>300</v>
      </c>
      <c r="W125" s="19" t="s">
        <v>21</v>
      </c>
      <c r="X125" s="19" t="s">
        <v>1373</v>
      </c>
      <c r="Y125" s="306">
        <f t="shared" si="3"/>
        <v>1200</v>
      </c>
      <c r="Z125" s="235">
        <f t="shared" si="4"/>
        <v>1200</v>
      </c>
      <c r="AA125" s="301" t="str">
        <f t="shared" si="5"/>
        <v>0</v>
      </c>
      <c r="AC125" s="22"/>
    </row>
    <row r="126" spans="1:29" s="19" customFormat="1" ht="11.85" customHeight="1" x14ac:dyDescent="0.25">
      <c r="A126" s="17" t="s">
        <v>1129</v>
      </c>
      <c r="B126" s="18">
        <v>64.25</v>
      </c>
      <c r="C126" s="17" t="s">
        <v>297</v>
      </c>
      <c r="D126" s="17" t="s">
        <v>971</v>
      </c>
      <c r="E126" s="19" t="s">
        <v>291</v>
      </c>
      <c r="F126" s="19">
        <v>24</v>
      </c>
      <c r="G126" s="19">
        <v>25</v>
      </c>
      <c r="I126" s="21" t="s">
        <v>906</v>
      </c>
      <c r="J126" s="15" t="s">
        <v>260</v>
      </c>
      <c r="K126" s="21" t="s">
        <v>844</v>
      </c>
      <c r="L126" s="17" t="s">
        <v>234</v>
      </c>
      <c r="M126" s="19" t="s">
        <v>906</v>
      </c>
      <c r="N126" s="15" t="s">
        <v>260</v>
      </c>
      <c r="O126" s="188" t="s">
        <v>19</v>
      </c>
      <c r="P126" s="19">
        <v>25</v>
      </c>
      <c r="Q126" s="17" t="s">
        <v>297</v>
      </c>
      <c r="R126" s="18">
        <v>87</v>
      </c>
      <c r="S126" s="15" t="s">
        <v>1372</v>
      </c>
      <c r="T126" s="17" t="s">
        <v>1253</v>
      </c>
      <c r="U126" s="19" t="s">
        <v>300</v>
      </c>
      <c r="V126" s="19" t="s">
        <v>300</v>
      </c>
      <c r="W126" s="19" t="s">
        <v>21</v>
      </c>
      <c r="X126" s="19" t="s">
        <v>1373</v>
      </c>
      <c r="Y126" s="306">
        <f t="shared" si="3"/>
        <v>1200</v>
      </c>
      <c r="Z126" s="235">
        <f t="shared" si="4"/>
        <v>1200</v>
      </c>
      <c r="AA126" s="301" t="str">
        <f t="shared" si="5"/>
        <v>0</v>
      </c>
      <c r="AC126" s="22"/>
    </row>
    <row r="127" spans="1:29" s="19" customFormat="1" ht="11.85" customHeight="1" x14ac:dyDescent="0.25">
      <c r="A127" s="17" t="s">
        <v>1130</v>
      </c>
      <c r="B127" s="18">
        <v>77</v>
      </c>
      <c r="C127" s="17" t="s">
        <v>310</v>
      </c>
      <c r="D127" s="17" t="s">
        <v>971</v>
      </c>
      <c r="E127" s="19" t="s">
        <v>291</v>
      </c>
      <c r="F127" s="19">
        <v>24</v>
      </c>
      <c r="G127" s="19">
        <v>25</v>
      </c>
      <c r="I127" s="21" t="s">
        <v>906</v>
      </c>
      <c r="J127" s="15" t="s">
        <v>260</v>
      </c>
      <c r="K127" s="21" t="s">
        <v>844</v>
      </c>
      <c r="L127" s="17" t="s">
        <v>234</v>
      </c>
      <c r="M127" s="19" t="s">
        <v>906</v>
      </c>
      <c r="N127" s="15" t="s">
        <v>260</v>
      </c>
      <c r="O127" s="188" t="s">
        <v>19</v>
      </c>
      <c r="P127" s="19">
        <v>25</v>
      </c>
      <c r="Q127" s="17" t="s">
        <v>297</v>
      </c>
      <c r="R127" s="18">
        <v>86</v>
      </c>
      <c r="S127" s="15" t="s">
        <v>1372</v>
      </c>
      <c r="T127" s="17" t="s">
        <v>1252</v>
      </c>
      <c r="U127" s="19" t="s">
        <v>300</v>
      </c>
      <c r="V127" s="19" t="s">
        <v>300</v>
      </c>
      <c r="W127" s="19" t="s">
        <v>21</v>
      </c>
      <c r="X127" s="19" t="s">
        <v>1373</v>
      </c>
      <c r="Y127" s="306">
        <f t="shared" si="3"/>
        <v>1200</v>
      </c>
      <c r="Z127" s="235">
        <f t="shared" si="4"/>
        <v>1200</v>
      </c>
      <c r="AA127" s="301" t="str">
        <f t="shared" si="5"/>
        <v>0</v>
      </c>
      <c r="AC127" s="22"/>
    </row>
    <row r="128" spans="1:29" s="19" customFormat="1" ht="11.85" customHeight="1" x14ac:dyDescent="0.25">
      <c r="A128" s="17" t="s">
        <v>1243</v>
      </c>
      <c r="B128" s="18">
        <v>71.400000000000006</v>
      </c>
      <c r="C128" s="17" t="s">
        <v>297</v>
      </c>
      <c r="D128" s="17" t="s">
        <v>971</v>
      </c>
      <c r="E128" s="19" t="s">
        <v>291</v>
      </c>
      <c r="F128" s="19">
        <v>24</v>
      </c>
      <c r="G128" s="19">
        <v>25</v>
      </c>
      <c r="I128" s="200" t="s">
        <v>410</v>
      </c>
      <c r="J128" s="15" t="s">
        <v>260</v>
      </c>
      <c r="K128" s="21" t="s">
        <v>1244</v>
      </c>
      <c r="L128" s="17" t="s">
        <v>234</v>
      </c>
      <c r="M128" s="19" t="s">
        <v>1294</v>
      </c>
      <c r="N128" s="15" t="s">
        <v>260</v>
      </c>
      <c r="O128" s="103"/>
      <c r="P128" s="19">
        <v>25</v>
      </c>
      <c r="Q128" s="17" t="s">
        <v>310</v>
      </c>
      <c r="R128" s="18">
        <v>105</v>
      </c>
      <c r="S128" s="15" t="s">
        <v>1372</v>
      </c>
      <c r="T128" s="17" t="s">
        <v>1219</v>
      </c>
      <c r="U128" s="19" t="s">
        <v>300</v>
      </c>
      <c r="V128" s="19" t="s">
        <v>300</v>
      </c>
      <c r="W128" s="19" t="s">
        <v>21</v>
      </c>
      <c r="X128" s="19" t="s">
        <v>1373</v>
      </c>
      <c r="Y128" s="306">
        <f t="shared" si="3"/>
        <v>1200</v>
      </c>
      <c r="Z128" s="235">
        <f t="shared" si="4"/>
        <v>1200</v>
      </c>
      <c r="AA128" s="301" t="str">
        <f t="shared" si="5"/>
        <v>0</v>
      </c>
      <c r="AC128" s="22"/>
    </row>
    <row r="129" spans="1:29" s="19" customFormat="1" ht="11.85" customHeight="1" x14ac:dyDescent="0.25">
      <c r="A129" s="17" t="s">
        <v>1240</v>
      </c>
      <c r="B129" s="18">
        <v>70.75</v>
      </c>
      <c r="C129" s="17" t="s">
        <v>297</v>
      </c>
      <c r="D129" s="17" t="s">
        <v>971</v>
      </c>
      <c r="E129" s="19" t="s">
        <v>291</v>
      </c>
      <c r="F129" s="19">
        <v>24</v>
      </c>
      <c r="G129" s="19">
        <v>25</v>
      </c>
      <c r="I129" s="21" t="s">
        <v>1404</v>
      </c>
      <c r="J129" s="15" t="s">
        <v>260</v>
      </c>
      <c r="K129" s="21" t="s">
        <v>883</v>
      </c>
      <c r="L129" s="17" t="s">
        <v>234</v>
      </c>
      <c r="M129" s="19" t="s">
        <v>1294</v>
      </c>
      <c r="N129" s="15" t="s">
        <v>260</v>
      </c>
      <c r="O129" s="103"/>
      <c r="P129" s="19">
        <v>25</v>
      </c>
      <c r="Q129" s="17" t="s">
        <v>297</v>
      </c>
      <c r="R129" s="18">
        <v>73.5</v>
      </c>
      <c r="S129" s="209" t="s">
        <v>1372</v>
      </c>
      <c r="T129" s="17" t="s">
        <v>1216</v>
      </c>
      <c r="U129" s="19" t="s">
        <v>300</v>
      </c>
      <c r="V129" s="19" t="s">
        <v>300</v>
      </c>
      <c r="W129" s="19" t="s">
        <v>21</v>
      </c>
      <c r="X129" s="19" t="s">
        <v>1373</v>
      </c>
      <c r="Y129" s="306">
        <f t="shared" si="3"/>
        <v>1200</v>
      </c>
      <c r="Z129" s="235">
        <f t="shared" si="4"/>
        <v>1200</v>
      </c>
      <c r="AA129" s="301" t="str">
        <f t="shared" si="5"/>
        <v>0</v>
      </c>
      <c r="AC129" s="22"/>
    </row>
    <row r="130" spans="1:29" ht="11.85" customHeight="1" x14ac:dyDescent="0.25">
      <c r="L130" s="17" t="s">
        <v>234</v>
      </c>
      <c r="Q130" s="11"/>
      <c r="R130" s="11"/>
      <c r="S130" s="15"/>
      <c r="T130" s="11"/>
    </row>
    <row r="131" spans="1:29" s="64" customFormat="1" ht="11.85" customHeight="1" thickBot="1" x14ac:dyDescent="0.3">
      <c r="G131" s="65">
        <f>SUM(G116:G130)</f>
        <v>294</v>
      </c>
      <c r="H131" s="65"/>
      <c r="I131" s="65"/>
      <c r="J131" s="65"/>
      <c r="K131" s="65"/>
      <c r="L131" s="66"/>
      <c r="M131" s="65">
        <f>G131-P131</f>
        <v>0</v>
      </c>
      <c r="N131" s="65"/>
      <c r="O131" s="65"/>
      <c r="P131" s="65">
        <f>SUM(P116:P130)</f>
        <v>294</v>
      </c>
      <c r="Q131" s="67"/>
      <c r="R131" s="67"/>
      <c r="S131" s="68"/>
      <c r="T131" s="67"/>
      <c r="X131" s="67"/>
      <c r="Y131" s="67"/>
    </row>
    <row r="133" spans="1:29" x14ac:dyDescent="0.25">
      <c r="Y133" s="13">
        <f>SUM(Y4:Y132)</f>
        <v>61456</v>
      </c>
      <c r="Z133" s="13">
        <f>SUM(Z4:Z132)</f>
        <v>17904</v>
      </c>
      <c r="AA133" s="13">
        <f>SUM(AA4:AA132)</f>
        <v>43552</v>
      </c>
    </row>
    <row r="134" spans="1:29" x14ac:dyDescent="0.25">
      <c r="Y134" s="13"/>
      <c r="Z134" s="298"/>
      <c r="AA134" s="298"/>
    </row>
    <row r="135" spans="1:29" x14ac:dyDescent="0.25">
      <c r="Y135" s="13"/>
      <c r="Z135" s="298"/>
      <c r="AA135" s="298">
        <f>Z133+AA133</f>
        <v>61456</v>
      </c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9"/>
  <sheetViews>
    <sheetView topLeftCell="P244" zoomScale="75" workbookViewId="0">
      <selection activeCell="Y253" sqref="Y253:AA253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36890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s="8" customFormat="1" x14ac:dyDescent="0.25">
      <c r="A3" s="1"/>
      <c r="C3" s="213" t="s">
        <v>105</v>
      </c>
      <c r="D3" s="4"/>
      <c r="E3" s="5"/>
      <c r="F3" s="6"/>
      <c r="G3" s="7"/>
      <c r="H3" s="1"/>
      <c r="I3" s="1"/>
      <c r="J3" s="1"/>
      <c r="K3" s="1"/>
      <c r="L3" s="5"/>
      <c r="M3" s="1"/>
      <c r="N3" s="1"/>
      <c r="O3" s="1"/>
      <c r="P3" s="7"/>
      <c r="Q3" s="5"/>
      <c r="R3" s="2"/>
      <c r="S3" s="214"/>
      <c r="T3" s="1"/>
      <c r="U3" s="1"/>
      <c r="V3" s="1"/>
      <c r="W3" s="5"/>
      <c r="X3" s="1"/>
      <c r="Y3" s="5"/>
      <c r="Z3" s="1"/>
      <c r="AA3" s="5"/>
      <c r="AB3" s="1"/>
      <c r="AC3" s="1"/>
      <c r="AD3" s="5"/>
      <c r="AE3" s="5"/>
      <c r="AF3" s="5"/>
      <c r="AG3" s="5"/>
      <c r="AH3" s="5"/>
    </row>
    <row r="4" spans="1:34" x14ac:dyDescent="0.25">
      <c r="A4" s="9" t="s">
        <v>1528</v>
      </c>
      <c r="B4" s="10">
        <v>0</v>
      </c>
      <c r="C4" s="83" t="s">
        <v>70</v>
      </c>
      <c r="D4" s="9" t="s">
        <v>290</v>
      </c>
      <c r="E4" s="11" t="s">
        <v>291</v>
      </c>
      <c r="F4" s="11">
        <v>16</v>
      </c>
      <c r="G4" s="77">
        <v>7</v>
      </c>
      <c r="I4" s="284" t="s">
        <v>107</v>
      </c>
      <c r="J4" s="101" t="s">
        <v>260</v>
      </c>
      <c r="K4" s="220" t="s">
        <v>111</v>
      </c>
      <c r="L4" s="116" t="s">
        <v>234</v>
      </c>
      <c r="M4" s="115" t="s">
        <v>112</v>
      </c>
      <c r="N4" s="135" t="s">
        <v>260</v>
      </c>
      <c r="O4" s="55" t="s">
        <v>113</v>
      </c>
      <c r="P4" s="11">
        <v>7</v>
      </c>
      <c r="Q4" s="9" t="s">
        <v>297</v>
      </c>
      <c r="R4" s="10">
        <v>19.3</v>
      </c>
      <c r="S4" s="209">
        <v>12423</v>
      </c>
      <c r="T4" s="9" t="s">
        <v>114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224</v>
      </c>
      <c r="Z4" s="301" t="str">
        <f>IF(X4="N",Y4,"0")</f>
        <v>0</v>
      </c>
      <c r="AA4" s="301">
        <f>IF(X4="P",Y4,"0")</f>
        <v>224</v>
      </c>
    </row>
    <row r="5" spans="1:34" x14ac:dyDescent="0.25">
      <c r="A5" s="9" t="s">
        <v>1528</v>
      </c>
      <c r="B5" s="10">
        <v>0</v>
      </c>
      <c r="C5" s="83" t="s">
        <v>70</v>
      </c>
      <c r="D5" s="9" t="s">
        <v>290</v>
      </c>
      <c r="E5" s="11" t="s">
        <v>291</v>
      </c>
      <c r="F5" s="11">
        <v>16</v>
      </c>
      <c r="G5" s="77">
        <v>1</v>
      </c>
      <c r="I5" s="284" t="s">
        <v>107</v>
      </c>
      <c r="J5" s="101" t="s">
        <v>260</v>
      </c>
      <c r="K5" s="216" t="s">
        <v>108</v>
      </c>
      <c r="L5" s="217" t="s">
        <v>234</v>
      </c>
      <c r="M5" s="218" t="s">
        <v>883</v>
      </c>
      <c r="N5" s="135" t="s">
        <v>260</v>
      </c>
      <c r="O5" s="24" t="s">
        <v>109</v>
      </c>
      <c r="P5" s="11">
        <v>1</v>
      </c>
      <c r="Q5" s="9" t="s">
        <v>297</v>
      </c>
      <c r="R5" s="10">
        <v>24.01</v>
      </c>
      <c r="S5" s="219" t="s">
        <v>883</v>
      </c>
      <c r="T5" s="9" t="s">
        <v>110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8" si="0">F5*G5*2</f>
        <v>32</v>
      </c>
      <c r="Z5" s="301" t="str">
        <f t="shared" ref="Z5:Z68" si="1">IF(X5="N",Y5,"0")</f>
        <v>0</v>
      </c>
      <c r="AA5" s="301">
        <f t="shared" ref="AA5:AA68" si="2">IF(X5="P",Y5,"0")</f>
        <v>32</v>
      </c>
    </row>
    <row r="6" spans="1:34" s="11" customFormat="1" x14ac:dyDescent="0.25">
      <c r="A6" s="9" t="s">
        <v>142</v>
      </c>
      <c r="B6" s="10">
        <v>198</v>
      </c>
      <c r="C6" s="9" t="s">
        <v>310</v>
      </c>
      <c r="D6" s="9" t="s">
        <v>290</v>
      </c>
      <c r="E6" s="11" t="s">
        <v>291</v>
      </c>
      <c r="F6" s="11">
        <v>16</v>
      </c>
      <c r="G6" s="11">
        <v>25</v>
      </c>
      <c r="I6" s="100" t="s">
        <v>143</v>
      </c>
      <c r="J6" s="101" t="s">
        <v>260</v>
      </c>
      <c r="K6" s="222" t="s">
        <v>1342</v>
      </c>
      <c r="L6" s="217" t="s">
        <v>234</v>
      </c>
      <c r="M6" s="218" t="s">
        <v>117</v>
      </c>
      <c r="N6" s="135" t="s">
        <v>260</v>
      </c>
      <c r="O6" s="24" t="s">
        <v>118</v>
      </c>
      <c r="P6" s="11">
        <v>25</v>
      </c>
      <c r="Q6" s="9" t="s">
        <v>494</v>
      </c>
      <c r="R6" s="10">
        <v>104</v>
      </c>
      <c r="S6" s="113" t="s">
        <v>117</v>
      </c>
      <c r="T6" s="9" t="s">
        <v>119</v>
      </c>
      <c r="U6" s="11" t="s">
        <v>1083</v>
      </c>
      <c r="V6" s="11" t="s">
        <v>1083</v>
      </c>
      <c r="W6" s="11" t="s">
        <v>1374</v>
      </c>
      <c r="X6" s="11" t="s">
        <v>1277</v>
      </c>
      <c r="Y6" s="306">
        <f t="shared" si="0"/>
        <v>800</v>
      </c>
      <c r="Z6" s="301" t="str">
        <f t="shared" si="1"/>
        <v>0</v>
      </c>
      <c r="AA6" s="301">
        <f t="shared" si="2"/>
        <v>800</v>
      </c>
    </row>
    <row r="7" spans="1:34" s="11" customFormat="1" x14ac:dyDescent="0.25">
      <c r="A7" s="9" t="s">
        <v>133</v>
      </c>
      <c r="B7" s="10">
        <v>285</v>
      </c>
      <c r="C7" s="9" t="s">
        <v>310</v>
      </c>
      <c r="D7" s="9" t="s">
        <v>290</v>
      </c>
      <c r="E7" s="11" t="s">
        <v>291</v>
      </c>
      <c r="F7" s="11">
        <v>16</v>
      </c>
      <c r="G7" s="11">
        <v>25</v>
      </c>
      <c r="J7" s="101" t="s">
        <v>260</v>
      </c>
      <c r="K7" s="222" t="s">
        <v>1342</v>
      </c>
      <c r="L7" s="217" t="s">
        <v>234</v>
      </c>
      <c r="M7" s="218" t="s">
        <v>152</v>
      </c>
      <c r="N7" s="135" t="s">
        <v>260</v>
      </c>
      <c r="O7" s="24" t="s">
        <v>1529</v>
      </c>
      <c r="P7" s="11">
        <v>25</v>
      </c>
      <c r="Q7" s="9" t="s">
        <v>154</v>
      </c>
      <c r="R7" s="10">
        <v>1400</v>
      </c>
      <c r="S7" s="203" t="s">
        <v>1372</v>
      </c>
      <c r="T7" s="9" t="s">
        <v>155</v>
      </c>
      <c r="U7" s="11" t="s">
        <v>1083</v>
      </c>
      <c r="V7" s="11" t="s">
        <v>1083</v>
      </c>
      <c r="W7" s="11" t="s">
        <v>1374</v>
      </c>
      <c r="X7" s="11" t="s">
        <v>1373</v>
      </c>
      <c r="Y7" s="306">
        <f t="shared" si="0"/>
        <v>800</v>
      </c>
      <c r="Z7" s="301">
        <f t="shared" si="1"/>
        <v>800</v>
      </c>
      <c r="AA7" s="301" t="str">
        <f t="shared" si="2"/>
        <v>0</v>
      </c>
    </row>
    <row r="8" spans="1:34" s="11" customFormat="1" ht="11.85" customHeight="1" x14ac:dyDescent="0.25">
      <c r="A8" s="9" t="s">
        <v>121</v>
      </c>
      <c r="B8" s="10">
        <v>102.75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I8" s="100" t="s">
        <v>1508</v>
      </c>
      <c r="J8" s="101" t="s">
        <v>260</v>
      </c>
      <c r="K8" s="222" t="s">
        <v>910</v>
      </c>
      <c r="L8" s="217" t="s">
        <v>234</v>
      </c>
      <c r="M8" s="218" t="s">
        <v>407</v>
      </c>
      <c r="N8" s="135" t="s">
        <v>260</v>
      </c>
      <c r="O8" s="24" t="s">
        <v>1530</v>
      </c>
      <c r="P8" s="11">
        <v>25</v>
      </c>
      <c r="Q8" s="9" t="s">
        <v>310</v>
      </c>
      <c r="R8" s="10">
        <v>255</v>
      </c>
      <c r="S8" s="203" t="s">
        <v>883</v>
      </c>
      <c r="T8" s="9" t="s">
        <v>124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800</v>
      </c>
      <c r="Z8" s="301" t="str">
        <f t="shared" si="1"/>
        <v>0</v>
      </c>
      <c r="AA8" s="301">
        <f t="shared" si="2"/>
        <v>800</v>
      </c>
    </row>
    <row r="9" spans="1:34" s="11" customFormat="1" x14ac:dyDescent="0.25">
      <c r="A9" s="9" t="s">
        <v>125</v>
      </c>
      <c r="B9" s="10">
        <v>99.5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I9" s="100" t="s">
        <v>126</v>
      </c>
      <c r="J9" s="101" t="s">
        <v>260</v>
      </c>
      <c r="K9" s="222" t="s">
        <v>910</v>
      </c>
      <c r="L9" s="217" t="s">
        <v>234</v>
      </c>
      <c r="M9" s="218" t="s">
        <v>708</v>
      </c>
      <c r="N9" s="135" t="s">
        <v>260</v>
      </c>
      <c r="O9" s="26" t="s">
        <v>127</v>
      </c>
      <c r="P9" s="11">
        <v>25</v>
      </c>
      <c r="Q9" s="9" t="s">
        <v>310</v>
      </c>
      <c r="R9" s="10">
        <v>268</v>
      </c>
      <c r="S9" s="113" t="s">
        <v>883</v>
      </c>
      <c r="T9" s="9" t="s">
        <v>128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800</v>
      </c>
      <c r="Z9" s="301" t="str">
        <f t="shared" si="1"/>
        <v>0</v>
      </c>
      <c r="AA9" s="301">
        <f t="shared" si="2"/>
        <v>800</v>
      </c>
    </row>
    <row r="10" spans="1:34" s="11" customFormat="1" ht="11.85" customHeight="1" x14ac:dyDescent="0.25">
      <c r="A10" s="9" t="s">
        <v>129</v>
      </c>
      <c r="B10" s="10">
        <v>102.5</v>
      </c>
      <c r="C10" s="9" t="s">
        <v>310</v>
      </c>
      <c r="D10" s="9" t="s">
        <v>290</v>
      </c>
      <c r="E10" s="11" t="s">
        <v>291</v>
      </c>
      <c r="F10" s="11">
        <v>16</v>
      </c>
      <c r="G10" s="11">
        <v>25</v>
      </c>
      <c r="I10" s="16"/>
      <c r="J10" s="101" t="s">
        <v>260</v>
      </c>
      <c r="K10" s="222" t="s">
        <v>910</v>
      </c>
      <c r="L10" s="217" t="s">
        <v>234</v>
      </c>
      <c r="M10" s="218" t="s">
        <v>136</v>
      </c>
      <c r="N10" s="135" t="s">
        <v>260</v>
      </c>
      <c r="O10" s="26" t="s">
        <v>1531</v>
      </c>
      <c r="P10" s="11">
        <v>25</v>
      </c>
      <c r="Q10" s="9" t="s">
        <v>310</v>
      </c>
      <c r="R10" s="10">
        <v>37.5</v>
      </c>
      <c r="S10" s="203" t="s">
        <v>1372</v>
      </c>
      <c r="T10" s="9" t="s">
        <v>138</v>
      </c>
      <c r="U10" s="11" t="s">
        <v>1083</v>
      </c>
      <c r="V10" s="11" t="s">
        <v>1083</v>
      </c>
      <c r="W10" s="11" t="s">
        <v>1374</v>
      </c>
      <c r="X10" s="11" t="s">
        <v>1373</v>
      </c>
      <c r="Y10" s="306">
        <f t="shared" si="0"/>
        <v>800</v>
      </c>
      <c r="Z10" s="301">
        <f t="shared" si="1"/>
        <v>800</v>
      </c>
      <c r="AA10" s="301" t="str">
        <f t="shared" si="2"/>
        <v>0</v>
      </c>
    </row>
    <row r="11" spans="1:34" s="11" customFormat="1" x14ac:dyDescent="0.25">
      <c r="A11" s="9" t="s">
        <v>120</v>
      </c>
      <c r="B11" s="10">
        <v>247</v>
      </c>
      <c r="C11" s="224" t="s">
        <v>134</v>
      </c>
      <c r="D11" s="9" t="s">
        <v>290</v>
      </c>
      <c r="E11" s="11" t="s">
        <v>291</v>
      </c>
      <c r="F11" s="11">
        <v>16</v>
      </c>
      <c r="G11" s="11">
        <v>25</v>
      </c>
      <c r="I11" s="12" t="s">
        <v>1532</v>
      </c>
      <c r="J11" s="101" t="s">
        <v>260</v>
      </c>
      <c r="K11" s="222" t="s">
        <v>112</v>
      </c>
      <c r="L11" s="217" t="s">
        <v>234</v>
      </c>
      <c r="M11" s="218" t="s">
        <v>136</v>
      </c>
      <c r="N11" s="135" t="s">
        <v>260</v>
      </c>
      <c r="O11" s="26" t="s">
        <v>1533</v>
      </c>
      <c r="P11" s="11">
        <v>25</v>
      </c>
      <c r="Q11" s="9" t="s">
        <v>310</v>
      </c>
      <c r="R11" s="10">
        <v>37.5</v>
      </c>
      <c r="S11" s="203" t="s">
        <v>1372</v>
      </c>
      <c r="T11" s="9" t="s">
        <v>138</v>
      </c>
      <c r="U11" s="11" t="s">
        <v>1083</v>
      </c>
      <c r="V11" s="11" t="s">
        <v>1083</v>
      </c>
      <c r="W11" s="11" t="s">
        <v>1374</v>
      </c>
      <c r="X11" s="11" t="s">
        <v>1373</v>
      </c>
      <c r="Y11" s="306">
        <f t="shared" si="0"/>
        <v>800</v>
      </c>
      <c r="Z11" s="301">
        <f t="shared" si="1"/>
        <v>800</v>
      </c>
      <c r="AA11" s="301" t="str">
        <f t="shared" si="2"/>
        <v>0</v>
      </c>
    </row>
    <row r="12" spans="1:34" s="11" customFormat="1" ht="13.5" customHeight="1" x14ac:dyDescent="0.25">
      <c r="A12" s="9" t="s">
        <v>139</v>
      </c>
      <c r="B12" s="10">
        <v>198</v>
      </c>
      <c r="C12" s="9" t="s">
        <v>310</v>
      </c>
      <c r="D12" s="9" t="s">
        <v>290</v>
      </c>
      <c r="E12" s="11" t="s">
        <v>291</v>
      </c>
      <c r="F12" s="11">
        <v>16</v>
      </c>
      <c r="G12" s="11">
        <v>25</v>
      </c>
      <c r="I12" s="100" t="s">
        <v>1534</v>
      </c>
      <c r="J12" s="101" t="s">
        <v>260</v>
      </c>
      <c r="K12" s="222" t="s">
        <v>146</v>
      </c>
      <c r="L12" s="217" t="s">
        <v>234</v>
      </c>
      <c r="M12" s="218" t="s">
        <v>136</v>
      </c>
      <c r="N12" s="135" t="s">
        <v>260</v>
      </c>
      <c r="O12" s="24" t="s">
        <v>1535</v>
      </c>
      <c r="P12" s="11">
        <v>25</v>
      </c>
      <c r="Q12" s="9" t="s">
        <v>310</v>
      </c>
      <c r="R12" s="10">
        <v>88.5</v>
      </c>
      <c r="S12" s="203" t="s">
        <v>883</v>
      </c>
      <c r="T12" s="9" t="s">
        <v>147</v>
      </c>
      <c r="U12" s="11" t="s">
        <v>1083</v>
      </c>
      <c r="V12" s="11" t="s">
        <v>1083</v>
      </c>
      <c r="W12" s="11" t="s">
        <v>1374</v>
      </c>
      <c r="X12" s="11" t="s">
        <v>1277</v>
      </c>
      <c r="Y12" s="306">
        <f t="shared" si="0"/>
        <v>800</v>
      </c>
      <c r="Z12" s="301" t="str">
        <f t="shared" si="1"/>
        <v>0</v>
      </c>
      <c r="AA12" s="301">
        <f t="shared" si="2"/>
        <v>800</v>
      </c>
    </row>
    <row r="13" spans="1:34" s="11" customFormat="1" x14ac:dyDescent="0.25">
      <c r="A13" s="9" t="s">
        <v>115</v>
      </c>
      <c r="B13" s="10">
        <v>175</v>
      </c>
      <c r="C13" s="9" t="s">
        <v>310</v>
      </c>
      <c r="D13" s="9" t="s">
        <v>290</v>
      </c>
      <c r="E13" s="11" t="s">
        <v>291</v>
      </c>
      <c r="F13" s="11">
        <v>16</v>
      </c>
      <c r="G13" s="11">
        <v>12</v>
      </c>
      <c r="I13" s="100" t="s">
        <v>1534</v>
      </c>
      <c r="J13" s="101" t="s">
        <v>260</v>
      </c>
      <c r="K13" s="225" t="s">
        <v>140</v>
      </c>
      <c r="L13" s="217" t="s">
        <v>234</v>
      </c>
      <c r="M13" s="218" t="s">
        <v>136</v>
      </c>
      <c r="N13" s="135" t="s">
        <v>260</v>
      </c>
      <c r="O13" s="24" t="s">
        <v>1536</v>
      </c>
      <c r="P13" s="11">
        <v>12</v>
      </c>
      <c r="Q13" s="9" t="s">
        <v>310</v>
      </c>
      <c r="R13" s="10">
        <v>36.5</v>
      </c>
      <c r="S13" s="203" t="s">
        <v>883</v>
      </c>
      <c r="T13" s="9" t="s">
        <v>145</v>
      </c>
      <c r="U13" s="11" t="s">
        <v>1083</v>
      </c>
      <c r="V13" s="11" t="s">
        <v>1083</v>
      </c>
      <c r="W13" s="11" t="s">
        <v>1374</v>
      </c>
      <c r="X13" s="11" t="s">
        <v>1277</v>
      </c>
      <c r="Y13" s="306">
        <f t="shared" si="0"/>
        <v>384</v>
      </c>
      <c r="Z13" s="301" t="str">
        <f t="shared" si="1"/>
        <v>0</v>
      </c>
      <c r="AA13" s="301">
        <f t="shared" si="2"/>
        <v>384</v>
      </c>
    </row>
    <row r="14" spans="1:34" s="11" customFormat="1" x14ac:dyDescent="0.25">
      <c r="A14" s="9" t="s">
        <v>115</v>
      </c>
      <c r="B14" s="10">
        <v>175</v>
      </c>
      <c r="C14" s="9" t="s">
        <v>310</v>
      </c>
      <c r="D14" s="9" t="s">
        <v>290</v>
      </c>
      <c r="E14" s="11" t="s">
        <v>291</v>
      </c>
      <c r="F14" s="11">
        <v>16</v>
      </c>
      <c r="G14" s="11">
        <v>13</v>
      </c>
      <c r="I14" s="100" t="s">
        <v>1534</v>
      </c>
      <c r="J14" s="101" t="s">
        <v>260</v>
      </c>
      <c r="K14" s="225" t="s">
        <v>140</v>
      </c>
      <c r="L14" s="217" t="s">
        <v>234</v>
      </c>
      <c r="M14" s="218" t="s">
        <v>136</v>
      </c>
      <c r="N14" s="135" t="s">
        <v>260</v>
      </c>
      <c r="O14" s="24" t="s">
        <v>1537</v>
      </c>
      <c r="P14" s="11">
        <v>13</v>
      </c>
      <c r="Q14" s="9" t="s">
        <v>310</v>
      </c>
      <c r="R14" s="10">
        <v>36.5</v>
      </c>
      <c r="S14" s="203" t="s">
        <v>883</v>
      </c>
      <c r="T14" s="9" t="s">
        <v>145</v>
      </c>
      <c r="U14" s="11" t="s">
        <v>1083</v>
      </c>
      <c r="V14" s="11" t="s">
        <v>1083</v>
      </c>
      <c r="W14" s="11" t="s">
        <v>1374</v>
      </c>
      <c r="X14" s="11" t="s">
        <v>1277</v>
      </c>
      <c r="Y14" s="306">
        <f t="shared" si="0"/>
        <v>416</v>
      </c>
      <c r="Z14" s="301" t="str">
        <f t="shared" si="1"/>
        <v>0</v>
      </c>
      <c r="AA14" s="301">
        <f t="shared" si="2"/>
        <v>416</v>
      </c>
    </row>
    <row r="15" spans="1:34" s="11" customFormat="1" x14ac:dyDescent="0.25">
      <c r="A15" s="9" t="s">
        <v>139</v>
      </c>
      <c r="B15" s="10">
        <v>198</v>
      </c>
      <c r="C15" s="9" t="s">
        <v>310</v>
      </c>
      <c r="D15" s="9" t="s">
        <v>290</v>
      </c>
      <c r="E15" s="11" t="s">
        <v>291</v>
      </c>
      <c r="F15" s="11">
        <v>16</v>
      </c>
      <c r="G15" s="11">
        <v>25</v>
      </c>
      <c r="I15" s="100" t="s">
        <v>1534</v>
      </c>
      <c r="J15" s="101" t="s">
        <v>260</v>
      </c>
      <c r="K15" s="222" t="s">
        <v>146</v>
      </c>
      <c r="L15" s="217" t="s">
        <v>234</v>
      </c>
      <c r="M15" s="218" t="s">
        <v>918</v>
      </c>
      <c r="N15" s="135" t="s">
        <v>260</v>
      </c>
      <c r="O15" s="24" t="s">
        <v>1538</v>
      </c>
      <c r="P15" s="11">
        <v>25</v>
      </c>
      <c r="Q15" s="9" t="s">
        <v>310</v>
      </c>
      <c r="R15" s="10">
        <v>93</v>
      </c>
      <c r="S15" s="203" t="s">
        <v>883</v>
      </c>
      <c r="T15" s="9" t="s">
        <v>149</v>
      </c>
      <c r="U15" s="11" t="s">
        <v>1083</v>
      </c>
      <c r="V15" s="11" t="s">
        <v>1083</v>
      </c>
      <c r="W15" s="11" t="s">
        <v>1374</v>
      </c>
      <c r="X15" s="11" t="s">
        <v>1277</v>
      </c>
      <c r="Y15" s="306">
        <f t="shared" si="0"/>
        <v>800</v>
      </c>
      <c r="Z15" s="301" t="str">
        <f t="shared" si="1"/>
        <v>0</v>
      </c>
      <c r="AA15" s="301">
        <f t="shared" si="2"/>
        <v>800</v>
      </c>
    </row>
    <row r="16" spans="1:34" s="11" customFormat="1" x14ac:dyDescent="0.25">
      <c r="A16" s="9" t="s">
        <v>139</v>
      </c>
      <c r="B16" s="10">
        <v>198</v>
      </c>
      <c r="C16" s="9" t="s">
        <v>310</v>
      </c>
      <c r="D16" s="9" t="s">
        <v>290</v>
      </c>
      <c r="E16" s="11" t="s">
        <v>291</v>
      </c>
      <c r="F16" s="11">
        <v>16</v>
      </c>
      <c r="G16" s="11">
        <v>25</v>
      </c>
      <c r="I16" s="100"/>
      <c r="J16" s="101" t="s">
        <v>260</v>
      </c>
      <c r="K16" s="222" t="s">
        <v>140</v>
      </c>
      <c r="L16" s="217" t="s">
        <v>234</v>
      </c>
      <c r="M16" s="218" t="s">
        <v>918</v>
      </c>
      <c r="N16" s="135" t="s">
        <v>260</v>
      </c>
      <c r="O16" s="24" t="s">
        <v>1511</v>
      </c>
      <c r="P16" s="11">
        <v>25</v>
      </c>
      <c r="Q16" s="9" t="s">
        <v>310</v>
      </c>
      <c r="R16" s="10">
        <v>93.25</v>
      </c>
      <c r="S16" s="203" t="s">
        <v>1372</v>
      </c>
      <c r="T16" s="9" t="s">
        <v>151</v>
      </c>
      <c r="U16" s="11" t="s">
        <v>1083</v>
      </c>
      <c r="V16" s="11" t="s">
        <v>1083</v>
      </c>
      <c r="W16" s="11" t="s">
        <v>1374</v>
      </c>
      <c r="X16" s="11" t="s">
        <v>1373</v>
      </c>
      <c r="Y16" s="306">
        <f t="shared" si="0"/>
        <v>800</v>
      </c>
      <c r="Z16" s="301">
        <f t="shared" si="1"/>
        <v>800</v>
      </c>
      <c r="AA16" s="301" t="str">
        <f t="shared" si="2"/>
        <v>0</v>
      </c>
    </row>
    <row r="17" spans="1:29" s="11" customFormat="1" x14ac:dyDescent="0.25">
      <c r="A17" s="9" t="s">
        <v>142</v>
      </c>
      <c r="B17" s="10">
        <v>198</v>
      </c>
      <c r="C17" s="9" t="s">
        <v>310</v>
      </c>
      <c r="D17" s="9" t="s">
        <v>290</v>
      </c>
      <c r="E17" s="11" t="s">
        <v>291</v>
      </c>
      <c r="F17" s="11">
        <v>16</v>
      </c>
      <c r="G17" s="11">
        <v>25</v>
      </c>
      <c r="I17" s="16"/>
      <c r="J17" s="101" t="s">
        <v>260</v>
      </c>
      <c r="K17" s="222" t="s">
        <v>140</v>
      </c>
      <c r="L17" s="217" t="s">
        <v>234</v>
      </c>
      <c r="M17" s="218" t="s">
        <v>130</v>
      </c>
      <c r="N17" s="135" t="s">
        <v>260</v>
      </c>
      <c r="O17" s="24" t="s">
        <v>141</v>
      </c>
      <c r="P17" s="11">
        <v>25</v>
      </c>
      <c r="Q17" s="9" t="s">
        <v>310</v>
      </c>
      <c r="R17" s="10">
        <v>102.25</v>
      </c>
      <c r="S17" s="203" t="s">
        <v>1372</v>
      </c>
      <c r="T17" s="9" t="s">
        <v>132</v>
      </c>
      <c r="U17" s="11" t="s">
        <v>1083</v>
      </c>
      <c r="V17" s="11" t="s">
        <v>1083</v>
      </c>
      <c r="W17" s="11" t="s">
        <v>1374</v>
      </c>
      <c r="X17" s="11" t="s">
        <v>1373</v>
      </c>
      <c r="Y17" s="306">
        <f t="shared" si="0"/>
        <v>800</v>
      </c>
      <c r="Z17" s="301">
        <f t="shared" si="1"/>
        <v>800</v>
      </c>
      <c r="AA17" s="301" t="str">
        <f t="shared" si="2"/>
        <v>0</v>
      </c>
    </row>
    <row r="18" spans="1:29" s="11" customFormat="1" x14ac:dyDescent="0.25">
      <c r="A18" s="9" t="s">
        <v>1539</v>
      </c>
      <c r="B18" s="10">
        <v>174</v>
      </c>
      <c r="C18" s="9" t="s">
        <v>70</v>
      </c>
      <c r="D18" s="9" t="s">
        <v>290</v>
      </c>
      <c r="E18" s="11" t="s">
        <v>291</v>
      </c>
      <c r="F18" s="11">
        <v>16</v>
      </c>
      <c r="G18" s="11">
        <v>25</v>
      </c>
      <c r="I18" s="215"/>
      <c r="J18" s="101" t="s">
        <v>260</v>
      </c>
      <c r="K18" s="285" t="s">
        <v>117</v>
      </c>
      <c r="L18" s="217" t="s">
        <v>234</v>
      </c>
      <c r="M18" s="218" t="s">
        <v>117</v>
      </c>
      <c r="N18" s="135" t="s">
        <v>260</v>
      </c>
      <c r="O18" s="24"/>
      <c r="P18" s="11">
        <v>25</v>
      </c>
      <c r="Q18" s="9" t="s">
        <v>494</v>
      </c>
      <c r="R18" s="10">
        <v>104</v>
      </c>
      <c r="S18" s="113" t="s">
        <v>1372</v>
      </c>
      <c r="T18" s="9" t="s">
        <v>119</v>
      </c>
      <c r="U18" s="11" t="s">
        <v>1083</v>
      </c>
      <c r="V18" s="11" t="s">
        <v>1083</v>
      </c>
      <c r="W18" s="11" t="s">
        <v>1374</v>
      </c>
      <c r="X18" s="11" t="s">
        <v>1373</v>
      </c>
      <c r="Y18" s="306">
        <f t="shared" si="0"/>
        <v>800</v>
      </c>
      <c r="Z18" s="301">
        <f t="shared" si="1"/>
        <v>800</v>
      </c>
      <c r="AA18" s="301" t="str">
        <f t="shared" si="2"/>
        <v>0</v>
      </c>
    </row>
    <row r="19" spans="1:29" s="11" customFormat="1" x14ac:dyDescent="0.25">
      <c r="A19" s="9" t="s">
        <v>1540</v>
      </c>
      <c r="B19" s="10">
        <v>165</v>
      </c>
      <c r="C19" s="9" t="s">
        <v>70</v>
      </c>
      <c r="D19" s="9" t="s">
        <v>290</v>
      </c>
      <c r="E19" s="11" t="s">
        <v>291</v>
      </c>
      <c r="F19" s="11">
        <v>16</v>
      </c>
      <c r="G19" s="11">
        <v>25</v>
      </c>
      <c r="I19" s="215"/>
      <c r="J19" s="101" t="s">
        <v>260</v>
      </c>
      <c r="K19" s="285" t="s">
        <v>888</v>
      </c>
      <c r="L19" s="217" t="s">
        <v>234</v>
      </c>
      <c r="M19" s="218" t="s">
        <v>708</v>
      </c>
      <c r="N19" s="135" t="s">
        <v>260</v>
      </c>
      <c r="O19" s="26" t="s">
        <v>888</v>
      </c>
      <c r="P19" s="11">
        <v>25</v>
      </c>
      <c r="Q19" s="9" t="s">
        <v>157</v>
      </c>
      <c r="R19" s="10">
        <v>1200</v>
      </c>
      <c r="S19" s="203" t="s">
        <v>1372</v>
      </c>
      <c r="T19" s="9" t="s">
        <v>158</v>
      </c>
      <c r="U19" s="11" t="s">
        <v>1083</v>
      </c>
      <c r="V19" s="11" t="s">
        <v>1083</v>
      </c>
      <c r="W19" s="11" t="s">
        <v>1374</v>
      </c>
      <c r="X19" s="11" t="s">
        <v>1373</v>
      </c>
      <c r="Y19" s="306">
        <f t="shared" si="0"/>
        <v>800</v>
      </c>
      <c r="Z19" s="301">
        <f t="shared" si="1"/>
        <v>800</v>
      </c>
      <c r="AA19" s="301" t="str">
        <f t="shared" si="2"/>
        <v>0</v>
      </c>
    </row>
    <row r="20" spans="1:29" s="64" customFormat="1" ht="16.2" thickBot="1" x14ac:dyDescent="0.35">
      <c r="G20" s="226">
        <f>SUM(G4:G19)</f>
        <v>333</v>
      </c>
      <c r="H20" s="226"/>
      <c r="I20" s="227"/>
      <c r="J20" s="228"/>
      <c r="K20" s="229"/>
      <c r="L20" s="229"/>
      <c r="M20" s="229">
        <f>G20-P20</f>
        <v>0</v>
      </c>
      <c r="N20" s="228"/>
      <c r="O20" s="226"/>
      <c r="P20" s="226">
        <f>SUM(P4:P19)</f>
        <v>333</v>
      </c>
      <c r="S20" s="230"/>
      <c r="Y20" s="306">
        <f t="shared" si="0"/>
        <v>0</v>
      </c>
      <c r="Z20" s="301" t="str">
        <f t="shared" si="1"/>
        <v>0</v>
      </c>
      <c r="AA20" s="301" t="str">
        <f t="shared" si="2"/>
        <v>0</v>
      </c>
    </row>
    <row r="21" spans="1:29" x14ac:dyDescent="0.25">
      <c r="C21" s="231" t="s">
        <v>159</v>
      </c>
      <c r="G21"/>
      <c r="H21"/>
      <c r="I21" s="232"/>
      <c r="J21" s="59"/>
      <c r="K21"/>
      <c r="M21"/>
      <c r="N21" s="59"/>
      <c r="O21"/>
      <c r="P21"/>
      <c r="S21" s="233"/>
      <c r="X21"/>
      <c r="Y21" s="306">
        <f t="shared" si="0"/>
        <v>0</v>
      </c>
      <c r="Z21" s="301" t="str">
        <f t="shared" si="1"/>
        <v>0</v>
      </c>
      <c r="AA21" s="301" t="str">
        <f t="shared" si="2"/>
        <v>0</v>
      </c>
    </row>
    <row r="22" spans="1:29" s="11" customFormat="1" x14ac:dyDescent="0.25">
      <c r="A22" s="9" t="s">
        <v>1541</v>
      </c>
      <c r="B22" s="10">
        <v>0</v>
      </c>
      <c r="C22" s="83" t="s">
        <v>70</v>
      </c>
      <c r="D22" s="9" t="s">
        <v>1120</v>
      </c>
      <c r="E22" s="11" t="s">
        <v>291</v>
      </c>
      <c r="F22" s="11">
        <v>8</v>
      </c>
      <c r="G22" s="77">
        <v>7</v>
      </c>
      <c r="I22" s="234" t="s">
        <v>107</v>
      </c>
      <c r="J22" s="235" t="s">
        <v>260</v>
      </c>
      <c r="K22" s="236" t="s">
        <v>111</v>
      </c>
      <c r="L22" s="116" t="s">
        <v>234</v>
      </c>
      <c r="M22" s="115" t="s">
        <v>112</v>
      </c>
      <c r="N22" s="235" t="s">
        <v>260</v>
      </c>
      <c r="O22" s="55" t="s">
        <v>113</v>
      </c>
      <c r="P22" s="11">
        <v>7</v>
      </c>
      <c r="Q22" s="9" t="s">
        <v>297</v>
      </c>
      <c r="R22" s="10">
        <v>19.3</v>
      </c>
      <c r="S22" s="209">
        <v>12423</v>
      </c>
      <c r="T22" s="9" t="s">
        <v>114</v>
      </c>
      <c r="U22" s="11" t="s">
        <v>1083</v>
      </c>
      <c r="V22" s="11" t="s">
        <v>1083</v>
      </c>
      <c r="W22" s="11" t="s">
        <v>1374</v>
      </c>
      <c r="X22" s="11" t="s">
        <v>1277</v>
      </c>
      <c r="Y22" s="306">
        <f t="shared" si="0"/>
        <v>112</v>
      </c>
      <c r="Z22" s="301" t="str">
        <f t="shared" si="1"/>
        <v>0</v>
      </c>
      <c r="AA22" s="301">
        <f t="shared" si="2"/>
        <v>112</v>
      </c>
      <c r="AC22" s="14"/>
    </row>
    <row r="23" spans="1:29" s="11" customFormat="1" x14ac:dyDescent="0.25">
      <c r="A23" s="9" t="s">
        <v>1541</v>
      </c>
      <c r="B23" s="10">
        <v>0</v>
      </c>
      <c r="C23" s="83" t="s">
        <v>70</v>
      </c>
      <c r="D23" s="9" t="s">
        <v>1120</v>
      </c>
      <c r="E23" s="11" t="s">
        <v>291</v>
      </c>
      <c r="F23" s="11">
        <v>8</v>
      </c>
      <c r="G23" s="77">
        <v>1</v>
      </c>
      <c r="I23" s="215" t="s">
        <v>107</v>
      </c>
      <c r="J23" s="93" t="s">
        <v>260</v>
      </c>
      <c r="K23" s="216" t="s">
        <v>108</v>
      </c>
      <c r="L23" s="217" t="s">
        <v>234</v>
      </c>
      <c r="M23" s="237" t="s">
        <v>161</v>
      </c>
      <c r="N23" s="93" t="s">
        <v>260</v>
      </c>
      <c r="O23" s="24" t="s">
        <v>162</v>
      </c>
      <c r="P23" s="11">
        <v>1</v>
      </c>
      <c r="Q23" s="9" t="s">
        <v>297</v>
      </c>
      <c r="R23" s="10">
        <v>24.01</v>
      </c>
      <c r="S23" s="219" t="s">
        <v>883</v>
      </c>
      <c r="T23" s="9" t="s">
        <v>110</v>
      </c>
      <c r="U23" s="11" t="s">
        <v>1083</v>
      </c>
      <c r="V23" s="11" t="s">
        <v>1083</v>
      </c>
      <c r="W23" s="11" t="s">
        <v>1374</v>
      </c>
      <c r="X23" s="11" t="s">
        <v>1277</v>
      </c>
      <c r="Y23" s="306">
        <f t="shared" si="0"/>
        <v>16</v>
      </c>
      <c r="Z23" s="301" t="str">
        <f t="shared" si="1"/>
        <v>0</v>
      </c>
      <c r="AA23" s="301">
        <f t="shared" si="2"/>
        <v>16</v>
      </c>
      <c r="AC23" s="14"/>
    </row>
    <row r="24" spans="1:29" s="11" customFormat="1" x14ac:dyDescent="0.25">
      <c r="A24" s="9" t="s">
        <v>164</v>
      </c>
      <c r="B24" s="10">
        <v>56</v>
      </c>
      <c r="C24" s="9" t="s">
        <v>297</v>
      </c>
      <c r="D24" s="9" t="s">
        <v>1120</v>
      </c>
      <c r="E24" s="11" t="s">
        <v>291</v>
      </c>
      <c r="F24" s="11">
        <v>8</v>
      </c>
      <c r="G24" s="11">
        <v>7</v>
      </c>
      <c r="I24" s="16" t="s">
        <v>1519</v>
      </c>
      <c r="J24" s="93" t="s">
        <v>260</v>
      </c>
      <c r="K24" s="225" t="s">
        <v>165</v>
      </c>
      <c r="L24" s="217" t="s">
        <v>234</v>
      </c>
      <c r="M24" s="237" t="s">
        <v>161</v>
      </c>
      <c r="N24" s="93" t="s">
        <v>260</v>
      </c>
      <c r="O24" s="24" t="s">
        <v>1520</v>
      </c>
      <c r="P24" s="11">
        <v>7</v>
      </c>
      <c r="Q24" s="9" t="s">
        <v>297</v>
      </c>
      <c r="R24" s="10">
        <v>24.01</v>
      </c>
      <c r="S24" s="219" t="s">
        <v>883</v>
      </c>
      <c r="T24" s="9" t="s">
        <v>110</v>
      </c>
      <c r="U24" s="11" t="s">
        <v>1083</v>
      </c>
      <c r="V24" s="11" t="s">
        <v>1083</v>
      </c>
      <c r="W24" s="11" t="s">
        <v>1374</v>
      </c>
      <c r="X24" s="11" t="s">
        <v>1277</v>
      </c>
      <c r="Y24" s="306">
        <f t="shared" si="0"/>
        <v>112</v>
      </c>
      <c r="Z24" s="301" t="str">
        <f t="shared" si="1"/>
        <v>0</v>
      </c>
      <c r="AA24" s="301">
        <f t="shared" si="2"/>
        <v>112</v>
      </c>
      <c r="AC24" s="14"/>
    </row>
    <row r="25" spans="1:29" s="11" customFormat="1" x14ac:dyDescent="0.25">
      <c r="A25" s="9" t="s">
        <v>164</v>
      </c>
      <c r="B25" s="10">
        <v>56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18</v>
      </c>
      <c r="I25" s="16" t="s">
        <v>1519</v>
      </c>
      <c r="J25" s="93" t="s">
        <v>260</v>
      </c>
      <c r="K25" s="225" t="s">
        <v>165</v>
      </c>
      <c r="L25" s="217" t="s">
        <v>234</v>
      </c>
      <c r="M25" s="286" t="s">
        <v>1517</v>
      </c>
      <c r="N25" s="93" t="s">
        <v>260</v>
      </c>
      <c r="O25" s="24" t="s">
        <v>1520</v>
      </c>
      <c r="P25" s="11">
        <v>18</v>
      </c>
      <c r="Q25" s="9" t="s">
        <v>70</v>
      </c>
      <c r="R25" s="10">
        <v>100</v>
      </c>
      <c r="S25" s="219" t="s">
        <v>883</v>
      </c>
      <c r="T25" s="9" t="s">
        <v>1542</v>
      </c>
      <c r="U25" s="11" t="s">
        <v>1083</v>
      </c>
      <c r="V25" s="11" t="s">
        <v>1083</v>
      </c>
      <c r="W25" s="11" t="s">
        <v>1374</v>
      </c>
      <c r="X25" s="11" t="s">
        <v>1277</v>
      </c>
      <c r="Y25" s="306">
        <f t="shared" si="0"/>
        <v>288</v>
      </c>
      <c r="Z25" s="301" t="str">
        <f t="shared" si="1"/>
        <v>0</v>
      </c>
      <c r="AA25" s="301">
        <f t="shared" si="2"/>
        <v>288</v>
      </c>
      <c r="AC25" s="14"/>
    </row>
    <row r="26" spans="1:29" s="11" customFormat="1" ht="16.5" customHeight="1" x14ac:dyDescent="0.25">
      <c r="A26" s="9" t="s">
        <v>164</v>
      </c>
      <c r="B26" s="10">
        <v>56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I26" s="16" t="s">
        <v>1519</v>
      </c>
      <c r="J26" s="93" t="s">
        <v>260</v>
      </c>
      <c r="K26" s="225" t="s">
        <v>165</v>
      </c>
      <c r="L26" s="217" t="s">
        <v>234</v>
      </c>
      <c r="M26" s="286" t="s">
        <v>1517</v>
      </c>
      <c r="N26" s="93" t="s">
        <v>260</v>
      </c>
      <c r="O26" s="24" t="s">
        <v>1520</v>
      </c>
      <c r="P26" s="11">
        <v>25</v>
      </c>
      <c r="Q26" s="9" t="s">
        <v>70</v>
      </c>
      <c r="R26" s="10">
        <v>100</v>
      </c>
      <c r="S26" s="219" t="s">
        <v>883</v>
      </c>
      <c r="T26" s="9" t="s">
        <v>1542</v>
      </c>
      <c r="U26" s="11" t="s">
        <v>1083</v>
      </c>
      <c r="V26" s="11" t="s">
        <v>1083</v>
      </c>
      <c r="W26" s="11" t="s">
        <v>1374</v>
      </c>
      <c r="X26" s="11" t="s">
        <v>1277</v>
      </c>
      <c r="Y26" s="306">
        <f t="shared" si="0"/>
        <v>400</v>
      </c>
      <c r="Z26" s="301" t="str">
        <f t="shared" si="1"/>
        <v>0</v>
      </c>
      <c r="AA26" s="301">
        <f t="shared" si="2"/>
        <v>400</v>
      </c>
      <c r="AC26" s="14"/>
    </row>
    <row r="27" spans="1:29" s="11" customFormat="1" ht="13.5" customHeight="1" x14ac:dyDescent="0.25">
      <c r="A27" s="9" t="s">
        <v>1543</v>
      </c>
      <c r="B27" s="10">
        <v>150</v>
      </c>
      <c r="C27" s="9" t="s">
        <v>70</v>
      </c>
      <c r="D27" s="9" t="s">
        <v>1120</v>
      </c>
      <c r="E27" s="11" t="s">
        <v>291</v>
      </c>
      <c r="F27" s="11">
        <v>8</v>
      </c>
      <c r="G27" s="11">
        <v>25</v>
      </c>
      <c r="I27" s="16" t="s">
        <v>1544</v>
      </c>
      <c r="J27" s="93" t="s">
        <v>260</v>
      </c>
      <c r="K27" s="287" t="s">
        <v>888</v>
      </c>
      <c r="L27" s="217" t="s">
        <v>234</v>
      </c>
      <c r="M27" s="286" t="s">
        <v>1517</v>
      </c>
      <c r="N27" s="93" t="s">
        <v>260</v>
      </c>
      <c r="O27" s="24" t="s">
        <v>162</v>
      </c>
      <c r="P27" s="11">
        <v>25</v>
      </c>
      <c r="Q27" s="9" t="s">
        <v>70</v>
      </c>
      <c r="R27" s="10">
        <v>100</v>
      </c>
      <c r="S27" s="219" t="s">
        <v>883</v>
      </c>
      <c r="T27" s="9" t="s">
        <v>1542</v>
      </c>
      <c r="U27" s="11" t="s">
        <v>1083</v>
      </c>
      <c r="V27" s="11" t="s">
        <v>1083</v>
      </c>
      <c r="W27" s="11" t="s">
        <v>1374</v>
      </c>
      <c r="X27" s="11" t="s">
        <v>1277</v>
      </c>
      <c r="Y27" s="306">
        <f t="shared" si="0"/>
        <v>400</v>
      </c>
      <c r="Z27" s="301" t="str">
        <f t="shared" si="1"/>
        <v>0</v>
      </c>
      <c r="AA27" s="301">
        <f t="shared" si="2"/>
        <v>400</v>
      </c>
    </row>
    <row r="28" spans="1:29" s="11" customFormat="1" x14ac:dyDescent="0.25">
      <c r="A28" s="9" t="s">
        <v>167</v>
      </c>
      <c r="B28" s="10">
        <v>38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I28" s="16" t="s">
        <v>1545</v>
      </c>
      <c r="J28" s="93" t="s">
        <v>260</v>
      </c>
      <c r="K28" s="225" t="s">
        <v>2170</v>
      </c>
      <c r="L28" s="217" t="s">
        <v>234</v>
      </c>
      <c r="M28" s="237" t="s">
        <v>161</v>
      </c>
      <c r="N28" s="93" t="s">
        <v>260</v>
      </c>
      <c r="O28" s="24" t="s">
        <v>169</v>
      </c>
      <c r="P28" s="11">
        <v>25</v>
      </c>
      <c r="Q28" s="9" t="s">
        <v>297</v>
      </c>
      <c r="R28" s="10">
        <v>24.01</v>
      </c>
      <c r="S28" s="219" t="s">
        <v>883</v>
      </c>
      <c r="T28" s="9" t="s">
        <v>110</v>
      </c>
      <c r="U28" s="11" t="s">
        <v>1083</v>
      </c>
      <c r="V28" s="11" t="s">
        <v>1083</v>
      </c>
      <c r="W28" s="11" t="s">
        <v>1374</v>
      </c>
      <c r="X28" s="11" t="s">
        <v>1277</v>
      </c>
      <c r="Y28" s="306">
        <f t="shared" si="0"/>
        <v>400</v>
      </c>
      <c r="Z28" s="301" t="str">
        <f t="shared" si="1"/>
        <v>0</v>
      </c>
      <c r="AA28" s="301">
        <f t="shared" si="2"/>
        <v>400</v>
      </c>
      <c r="AC28" s="14"/>
    </row>
    <row r="29" spans="1:29" s="11" customFormat="1" ht="16.5" customHeight="1" x14ac:dyDescent="0.25">
      <c r="A29" s="9" t="s">
        <v>167</v>
      </c>
      <c r="B29" s="10">
        <v>38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I29" s="12" t="s">
        <v>172</v>
      </c>
      <c r="J29" s="93" t="s">
        <v>260</v>
      </c>
      <c r="K29" s="225" t="s">
        <v>2170</v>
      </c>
      <c r="L29" s="217" t="s">
        <v>234</v>
      </c>
      <c r="M29" s="237" t="s">
        <v>161</v>
      </c>
      <c r="N29" s="93" t="s">
        <v>260</v>
      </c>
      <c r="O29" s="24" t="s">
        <v>169</v>
      </c>
      <c r="P29" s="11">
        <v>25</v>
      </c>
      <c r="Q29" s="9" t="s">
        <v>297</v>
      </c>
      <c r="R29" s="10">
        <v>24.01</v>
      </c>
      <c r="S29" s="219" t="s">
        <v>883</v>
      </c>
      <c r="T29" s="9" t="s">
        <v>110</v>
      </c>
      <c r="U29" s="11" t="s">
        <v>1083</v>
      </c>
      <c r="V29" s="11" t="s">
        <v>1083</v>
      </c>
      <c r="W29" s="11" t="s">
        <v>1374</v>
      </c>
      <c r="X29" s="11" t="s">
        <v>1277</v>
      </c>
      <c r="Y29" s="306">
        <f t="shared" si="0"/>
        <v>400</v>
      </c>
      <c r="Z29" s="301" t="str">
        <f t="shared" si="1"/>
        <v>0</v>
      </c>
      <c r="AA29" s="301">
        <f t="shared" si="2"/>
        <v>400</v>
      </c>
      <c r="AC29" s="14"/>
    </row>
    <row r="30" spans="1:29" s="11" customFormat="1" ht="15" customHeight="1" x14ac:dyDescent="0.25">
      <c r="A30" s="9" t="s">
        <v>170</v>
      </c>
      <c r="B30" s="10">
        <v>19</v>
      </c>
      <c r="C30" s="9" t="s">
        <v>297</v>
      </c>
      <c r="D30" s="9" t="s">
        <v>1120</v>
      </c>
      <c r="E30" s="11" t="s">
        <v>291</v>
      </c>
      <c r="F30" s="11">
        <v>8</v>
      </c>
      <c r="G30" s="11">
        <v>25</v>
      </c>
      <c r="I30" s="12" t="s">
        <v>171</v>
      </c>
      <c r="J30" s="93" t="s">
        <v>260</v>
      </c>
      <c r="K30" s="225" t="s">
        <v>48</v>
      </c>
      <c r="L30" s="217" t="s">
        <v>234</v>
      </c>
      <c r="M30" s="237" t="s">
        <v>161</v>
      </c>
      <c r="N30" s="93" t="s">
        <v>260</v>
      </c>
      <c r="O30" s="24" t="s">
        <v>169</v>
      </c>
      <c r="P30" s="11">
        <v>25</v>
      </c>
      <c r="Q30" s="9" t="s">
        <v>297</v>
      </c>
      <c r="R30" s="10">
        <v>24.01</v>
      </c>
      <c r="S30" s="219" t="s">
        <v>883</v>
      </c>
      <c r="T30" s="9" t="s">
        <v>110</v>
      </c>
      <c r="U30" s="11" t="s">
        <v>1083</v>
      </c>
      <c r="V30" s="11" t="s">
        <v>1083</v>
      </c>
      <c r="W30" s="11" t="s">
        <v>1374</v>
      </c>
      <c r="X30" s="11" t="s">
        <v>1277</v>
      </c>
      <c r="Y30" s="306">
        <f t="shared" si="0"/>
        <v>400</v>
      </c>
      <c r="Z30" s="301" t="str">
        <f t="shared" si="1"/>
        <v>0</v>
      </c>
      <c r="AA30" s="301">
        <f t="shared" si="2"/>
        <v>400</v>
      </c>
      <c r="AC30" s="14"/>
    </row>
    <row r="31" spans="1:29" s="11" customFormat="1" ht="13.5" customHeight="1" x14ac:dyDescent="0.25">
      <c r="A31" s="9" t="s">
        <v>173</v>
      </c>
      <c r="B31" s="10">
        <v>23.25</v>
      </c>
      <c r="C31" s="9" t="s">
        <v>297</v>
      </c>
      <c r="D31" s="9" t="s">
        <v>1120</v>
      </c>
      <c r="E31" s="11" t="s">
        <v>291</v>
      </c>
      <c r="F31" s="11">
        <v>8</v>
      </c>
      <c r="G31" s="11">
        <v>25</v>
      </c>
      <c r="I31" s="12" t="s">
        <v>174</v>
      </c>
      <c r="J31" s="93" t="s">
        <v>260</v>
      </c>
      <c r="K31" s="225" t="s">
        <v>955</v>
      </c>
      <c r="L31" s="217" t="s">
        <v>234</v>
      </c>
      <c r="M31" s="237" t="s">
        <v>161</v>
      </c>
      <c r="N31" s="93" t="s">
        <v>260</v>
      </c>
      <c r="O31" s="24" t="s">
        <v>169</v>
      </c>
      <c r="P31" s="11">
        <v>25</v>
      </c>
      <c r="Q31" s="9" t="s">
        <v>297</v>
      </c>
      <c r="R31" s="10">
        <v>24.01</v>
      </c>
      <c r="S31" s="219" t="s">
        <v>883</v>
      </c>
      <c r="T31" s="9" t="s">
        <v>110</v>
      </c>
      <c r="U31" s="11" t="s">
        <v>1083</v>
      </c>
      <c r="V31" s="11" t="s">
        <v>1083</v>
      </c>
      <c r="W31" s="11" t="s">
        <v>1374</v>
      </c>
      <c r="X31" s="11" t="s">
        <v>1277</v>
      </c>
      <c r="Y31" s="306">
        <f t="shared" si="0"/>
        <v>400</v>
      </c>
      <c r="Z31" s="301" t="str">
        <f t="shared" si="1"/>
        <v>0</v>
      </c>
      <c r="AA31" s="301">
        <f t="shared" si="2"/>
        <v>400</v>
      </c>
    </row>
    <row r="32" spans="1:29" s="60" customFormat="1" ht="16.5" customHeight="1" x14ac:dyDescent="0.3">
      <c r="G32" s="238">
        <f>SUM(G22:G31)</f>
        <v>183</v>
      </c>
      <c r="H32" s="238"/>
      <c r="I32" s="238"/>
      <c r="J32" s="239"/>
      <c r="K32" s="240"/>
      <c r="L32" s="240"/>
      <c r="M32" s="240">
        <f>G32-P32</f>
        <v>0</v>
      </c>
      <c r="N32" s="239"/>
      <c r="O32" s="238"/>
      <c r="P32" s="238">
        <f>SUM(P22:P31)</f>
        <v>183</v>
      </c>
      <c r="S32" s="241"/>
      <c r="V32" s="63"/>
      <c r="W32" s="63"/>
      <c r="X32" s="63"/>
      <c r="Y32" s="306">
        <f t="shared" si="0"/>
        <v>0</v>
      </c>
      <c r="Z32" s="301" t="str">
        <f t="shared" si="1"/>
        <v>0</v>
      </c>
      <c r="AA32" s="301" t="str">
        <f t="shared" si="2"/>
        <v>0</v>
      </c>
    </row>
    <row r="33" spans="1:34" x14ac:dyDescent="0.25">
      <c r="A33" s="233"/>
      <c r="C33" s="231" t="s">
        <v>175</v>
      </c>
      <c r="G33"/>
      <c r="H33"/>
      <c r="I33"/>
      <c r="J33" s="59"/>
      <c r="K33"/>
      <c r="M33"/>
      <c r="N33" s="59"/>
      <c r="O33"/>
      <c r="P33"/>
      <c r="S33" s="233"/>
      <c r="X33"/>
      <c r="Y33" s="306">
        <f t="shared" si="0"/>
        <v>0</v>
      </c>
      <c r="Z33" s="301" t="str">
        <f t="shared" si="1"/>
        <v>0</v>
      </c>
      <c r="AA33" s="301" t="str">
        <f t="shared" si="2"/>
        <v>0</v>
      </c>
    </row>
    <row r="34" spans="1:34" s="67" customFormat="1" ht="11.85" customHeight="1" thickBot="1" x14ac:dyDescent="0.3">
      <c r="A34" s="242"/>
      <c r="B34" s="198"/>
      <c r="C34" s="243"/>
      <c r="D34" s="244"/>
      <c r="H34" s="38"/>
      <c r="I34" s="245"/>
      <c r="J34" s="246"/>
      <c r="K34" s="199"/>
      <c r="L34" s="197"/>
      <c r="M34" s="38"/>
      <c r="N34" s="246"/>
      <c r="Q34" s="244"/>
      <c r="R34" s="247"/>
      <c r="S34" s="248"/>
      <c r="T34" s="244"/>
      <c r="Y34" s="306">
        <f t="shared" si="0"/>
        <v>0</v>
      </c>
      <c r="Z34" s="301" t="str">
        <f t="shared" si="1"/>
        <v>0</v>
      </c>
      <c r="AA34" s="301" t="str">
        <f t="shared" si="2"/>
        <v>0</v>
      </c>
    </row>
    <row r="35" spans="1:34" x14ac:dyDescent="0.25">
      <c r="C35" s="231" t="s">
        <v>1546</v>
      </c>
      <c r="G35"/>
      <c r="H35"/>
      <c r="I35"/>
      <c r="J35" s="59"/>
      <c r="K35"/>
      <c r="M35"/>
      <c r="N35" s="59"/>
      <c r="O35"/>
      <c r="P35"/>
      <c r="S35" s="233"/>
      <c r="X35"/>
      <c r="Y35" s="306">
        <f t="shared" si="0"/>
        <v>0</v>
      </c>
      <c r="Z35" s="301" t="str">
        <f t="shared" si="1"/>
        <v>0</v>
      </c>
      <c r="AA35" s="301" t="str">
        <f t="shared" si="2"/>
        <v>0</v>
      </c>
    </row>
    <row r="36" spans="1:34" x14ac:dyDescent="0.25">
      <c r="A36" s="249" t="s">
        <v>180</v>
      </c>
      <c r="B36" s="250">
        <v>0</v>
      </c>
      <c r="C36" s="83" t="s">
        <v>70</v>
      </c>
      <c r="D36" s="46" t="s">
        <v>2143</v>
      </c>
      <c r="E36" s="11" t="s">
        <v>291</v>
      </c>
      <c r="F36" s="251">
        <v>1</v>
      </c>
      <c r="G36" s="252">
        <v>5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2">
        <v>5</v>
      </c>
      <c r="Q36" s="83" t="s">
        <v>70</v>
      </c>
      <c r="R36" s="10">
        <v>0</v>
      </c>
      <c r="S36" s="288" t="s">
        <v>1547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10</v>
      </c>
      <c r="Z36" s="301" t="str">
        <f t="shared" si="1"/>
        <v>0</v>
      </c>
      <c r="AA36" s="301">
        <f t="shared" si="2"/>
        <v>10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70</v>
      </c>
      <c r="D37" s="46" t="s">
        <v>1264</v>
      </c>
      <c r="E37" s="11" t="s">
        <v>291</v>
      </c>
      <c r="F37" s="251">
        <v>1</v>
      </c>
      <c r="G37" s="256">
        <v>5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5</v>
      </c>
      <c r="Q37" s="83" t="s">
        <v>70</v>
      </c>
      <c r="R37" s="10">
        <v>0</v>
      </c>
      <c r="S37" s="288" t="s">
        <v>1547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10</v>
      </c>
      <c r="Z37" s="301" t="str">
        <f t="shared" si="1"/>
        <v>0</v>
      </c>
      <c r="AA37" s="301">
        <f t="shared" si="2"/>
        <v>10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70</v>
      </c>
      <c r="D38" s="46" t="s">
        <v>20</v>
      </c>
      <c r="E38" s="11" t="s">
        <v>291</v>
      </c>
      <c r="F38" s="251">
        <v>1</v>
      </c>
      <c r="G38" s="256">
        <v>5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6">
        <v>5</v>
      </c>
      <c r="Q38" s="83" t="s">
        <v>70</v>
      </c>
      <c r="R38" s="10">
        <v>0</v>
      </c>
      <c r="S38" s="288" t="s">
        <v>1547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10</v>
      </c>
      <c r="Z38" s="301" t="str">
        <f t="shared" si="1"/>
        <v>0</v>
      </c>
      <c r="AA38" s="301">
        <f t="shared" si="2"/>
        <v>10</v>
      </c>
      <c r="AB38" s="1"/>
      <c r="AC38" s="1"/>
      <c r="AD38" s="5"/>
      <c r="AE38" s="5"/>
      <c r="AF38" s="5"/>
      <c r="AG38" s="5"/>
      <c r="AH38" s="5"/>
    </row>
    <row r="39" spans="1:34" x14ac:dyDescent="0.25">
      <c r="A39" s="249" t="s">
        <v>180</v>
      </c>
      <c r="B39" s="250">
        <v>0</v>
      </c>
      <c r="C39" s="83" t="s">
        <v>70</v>
      </c>
      <c r="D39" s="46" t="s">
        <v>182</v>
      </c>
      <c r="E39" s="11" t="s">
        <v>291</v>
      </c>
      <c r="F39" s="251">
        <v>1</v>
      </c>
      <c r="G39" s="256">
        <v>5</v>
      </c>
      <c r="H39" s="48"/>
      <c r="I39" s="215" t="s">
        <v>107</v>
      </c>
      <c r="J39" s="93" t="s">
        <v>260</v>
      </c>
      <c r="K39" s="215" t="s">
        <v>181</v>
      </c>
      <c r="L39" s="46" t="s">
        <v>234</v>
      </c>
      <c r="M39" s="253" t="s">
        <v>49</v>
      </c>
      <c r="N39" s="93" t="s">
        <v>260</v>
      </c>
      <c r="O39" s="254"/>
      <c r="P39" s="256">
        <v>5</v>
      </c>
      <c r="Q39" s="83" t="s">
        <v>70</v>
      </c>
      <c r="R39" s="10">
        <v>0</v>
      </c>
      <c r="S39" s="288" t="s">
        <v>1547</v>
      </c>
      <c r="T39" s="9"/>
      <c r="U39" s="11" t="s">
        <v>1083</v>
      </c>
      <c r="V39" s="11" t="s">
        <v>1083</v>
      </c>
      <c r="W39" s="254" t="s">
        <v>1374</v>
      </c>
      <c r="X39" s="254" t="s">
        <v>1277</v>
      </c>
      <c r="Y39" s="306">
        <f t="shared" si="0"/>
        <v>10</v>
      </c>
      <c r="Z39" s="301" t="str">
        <f t="shared" si="1"/>
        <v>0</v>
      </c>
      <c r="AA39" s="301">
        <f t="shared" si="2"/>
        <v>10</v>
      </c>
      <c r="AB39" s="1"/>
      <c r="AC39" s="1"/>
      <c r="AD39" s="5"/>
      <c r="AE39" s="5"/>
      <c r="AF39" s="5"/>
      <c r="AG39" s="5"/>
      <c r="AH39" s="5"/>
    </row>
    <row r="40" spans="1:34" x14ac:dyDescent="0.25">
      <c r="A40" s="249" t="s">
        <v>180</v>
      </c>
      <c r="B40" s="250">
        <v>0</v>
      </c>
      <c r="C40" s="83" t="s">
        <v>70</v>
      </c>
      <c r="D40" s="46" t="s">
        <v>183</v>
      </c>
      <c r="E40" s="11" t="s">
        <v>291</v>
      </c>
      <c r="F40" s="251">
        <v>1</v>
      </c>
      <c r="G40" s="256">
        <v>5</v>
      </c>
      <c r="H40" s="48"/>
      <c r="I40" s="215" t="s">
        <v>107</v>
      </c>
      <c r="J40" s="93" t="s">
        <v>260</v>
      </c>
      <c r="K40" s="215" t="s">
        <v>181</v>
      </c>
      <c r="L40" s="46" t="s">
        <v>234</v>
      </c>
      <c r="M40" s="253" t="s">
        <v>49</v>
      </c>
      <c r="N40" s="93" t="s">
        <v>260</v>
      </c>
      <c r="O40" s="254"/>
      <c r="P40" s="256">
        <v>5</v>
      </c>
      <c r="Q40" s="83" t="s">
        <v>70</v>
      </c>
      <c r="R40" s="10">
        <v>0</v>
      </c>
      <c r="S40" s="288" t="s">
        <v>1547</v>
      </c>
      <c r="T40" s="9"/>
      <c r="U40" s="11" t="s">
        <v>1083</v>
      </c>
      <c r="V40" s="11" t="s">
        <v>1083</v>
      </c>
      <c r="W40" s="254" t="s">
        <v>1374</v>
      </c>
      <c r="X40" s="254" t="s">
        <v>1277</v>
      </c>
      <c r="Y40" s="306">
        <f t="shared" si="0"/>
        <v>10</v>
      </c>
      <c r="Z40" s="301" t="str">
        <f t="shared" si="1"/>
        <v>0</v>
      </c>
      <c r="AA40" s="301">
        <f t="shared" si="2"/>
        <v>10</v>
      </c>
      <c r="AB40" s="1"/>
      <c r="AC40" s="1"/>
      <c r="AD40" s="5"/>
      <c r="AE40" s="5"/>
      <c r="AF40" s="5"/>
      <c r="AG40" s="5"/>
      <c r="AH40" s="5"/>
    </row>
    <row r="41" spans="1:34" x14ac:dyDescent="0.25">
      <c r="A41" s="249" t="s">
        <v>180</v>
      </c>
      <c r="B41" s="250">
        <v>0</v>
      </c>
      <c r="C41" s="83" t="s">
        <v>70</v>
      </c>
      <c r="D41" s="46" t="s">
        <v>184</v>
      </c>
      <c r="E41" s="11" t="s">
        <v>291</v>
      </c>
      <c r="F41" s="251">
        <v>1</v>
      </c>
      <c r="G41" s="256">
        <v>5</v>
      </c>
      <c r="H41" s="48"/>
      <c r="I41" s="215" t="s">
        <v>107</v>
      </c>
      <c r="J41" s="93" t="s">
        <v>260</v>
      </c>
      <c r="K41" s="215" t="s">
        <v>181</v>
      </c>
      <c r="L41" s="46" t="s">
        <v>234</v>
      </c>
      <c r="M41" s="253" t="s">
        <v>49</v>
      </c>
      <c r="N41" s="93" t="s">
        <v>260</v>
      </c>
      <c r="O41" s="254"/>
      <c r="P41" s="256">
        <v>5</v>
      </c>
      <c r="Q41" s="83" t="s">
        <v>70</v>
      </c>
      <c r="R41" s="10">
        <v>0</v>
      </c>
      <c r="S41" s="288" t="s">
        <v>1547</v>
      </c>
      <c r="T41" s="9"/>
      <c r="U41" s="11" t="s">
        <v>1083</v>
      </c>
      <c r="V41" s="11" t="s">
        <v>1083</v>
      </c>
      <c r="W41" s="254" t="s">
        <v>1374</v>
      </c>
      <c r="X41" s="254" t="s">
        <v>1277</v>
      </c>
      <c r="Y41" s="306">
        <f t="shared" si="0"/>
        <v>10</v>
      </c>
      <c r="Z41" s="301" t="str">
        <f t="shared" si="1"/>
        <v>0</v>
      </c>
      <c r="AA41" s="301">
        <f t="shared" si="2"/>
        <v>10</v>
      </c>
      <c r="AB41" s="1"/>
      <c r="AC41" s="1"/>
      <c r="AD41" s="5"/>
      <c r="AE41" s="5"/>
      <c r="AF41" s="5"/>
      <c r="AG41" s="5"/>
      <c r="AH41" s="5"/>
    </row>
    <row r="42" spans="1:34" x14ac:dyDescent="0.25">
      <c r="A42" s="249" t="s">
        <v>180</v>
      </c>
      <c r="B42" s="250">
        <v>0</v>
      </c>
      <c r="C42" s="83" t="s">
        <v>70</v>
      </c>
      <c r="D42" s="46" t="s">
        <v>185</v>
      </c>
      <c r="E42" s="11" t="s">
        <v>291</v>
      </c>
      <c r="F42" s="251">
        <v>1</v>
      </c>
      <c r="G42" s="256">
        <v>0</v>
      </c>
      <c r="H42" s="48"/>
      <c r="I42" s="215" t="s">
        <v>107</v>
      </c>
      <c r="J42" s="93" t="s">
        <v>260</v>
      </c>
      <c r="K42" s="215" t="s">
        <v>181</v>
      </c>
      <c r="L42" s="46" t="s">
        <v>234</v>
      </c>
      <c r="M42" s="253" t="s">
        <v>49</v>
      </c>
      <c r="N42" s="93" t="s">
        <v>260</v>
      </c>
      <c r="O42" s="254"/>
      <c r="P42" s="256">
        <v>0</v>
      </c>
      <c r="Q42" s="83" t="s">
        <v>70</v>
      </c>
      <c r="R42" s="10">
        <v>0</v>
      </c>
      <c r="S42" s="288" t="s">
        <v>1547</v>
      </c>
      <c r="T42" s="9"/>
      <c r="U42" s="11" t="s">
        <v>1083</v>
      </c>
      <c r="V42" s="11" t="s">
        <v>1083</v>
      </c>
      <c r="W42" s="254" t="s">
        <v>1374</v>
      </c>
      <c r="X42" s="254" t="s">
        <v>1277</v>
      </c>
      <c r="Y42" s="306">
        <f t="shared" si="0"/>
        <v>0</v>
      </c>
      <c r="Z42" s="301" t="str">
        <f t="shared" si="1"/>
        <v>0</v>
      </c>
      <c r="AA42" s="301">
        <f t="shared" si="2"/>
        <v>0</v>
      </c>
      <c r="AB42" s="1"/>
      <c r="AC42" s="1"/>
      <c r="AD42" s="5"/>
      <c r="AE42" s="5"/>
      <c r="AF42" s="5"/>
      <c r="AG42" s="5"/>
      <c r="AH42" s="5"/>
    </row>
    <row r="43" spans="1:34" x14ac:dyDescent="0.25">
      <c r="A43" s="249" t="s">
        <v>180</v>
      </c>
      <c r="B43" s="250">
        <v>0</v>
      </c>
      <c r="C43" s="83" t="s">
        <v>70</v>
      </c>
      <c r="D43" s="46" t="s">
        <v>186</v>
      </c>
      <c r="E43" s="11" t="s">
        <v>291</v>
      </c>
      <c r="F43" s="251">
        <v>1</v>
      </c>
      <c r="G43" s="256">
        <v>1</v>
      </c>
      <c r="H43" s="48"/>
      <c r="I43" s="215" t="s">
        <v>107</v>
      </c>
      <c r="J43" s="93" t="s">
        <v>260</v>
      </c>
      <c r="K43" s="215" t="s">
        <v>181</v>
      </c>
      <c r="L43" s="46" t="s">
        <v>234</v>
      </c>
      <c r="M43" s="253" t="s">
        <v>49</v>
      </c>
      <c r="N43" s="93" t="s">
        <v>260</v>
      </c>
      <c r="O43" s="254"/>
      <c r="P43" s="256">
        <v>1</v>
      </c>
      <c r="Q43" s="83" t="s">
        <v>70</v>
      </c>
      <c r="R43" s="10">
        <v>0</v>
      </c>
      <c r="S43" s="288" t="s">
        <v>1547</v>
      </c>
      <c r="T43" s="9"/>
      <c r="U43" s="11" t="s">
        <v>1083</v>
      </c>
      <c r="V43" s="11" t="s">
        <v>1083</v>
      </c>
      <c r="W43" s="254" t="s">
        <v>1374</v>
      </c>
      <c r="X43" s="254" t="s">
        <v>1277</v>
      </c>
      <c r="Y43" s="306">
        <f t="shared" si="0"/>
        <v>2</v>
      </c>
      <c r="Z43" s="301" t="str">
        <f t="shared" si="1"/>
        <v>0</v>
      </c>
      <c r="AA43" s="301">
        <f t="shared" si="2"/>
        <v>2</v>
      </c>
      <c r="AB43" s="1"/>
      <c r="AC43" s="1"/>
      <c r="AD43" s="5"/>
      <c r="AE43" s="5"/>
      <c r="AF43" s="5"/>
      <c r="AG43" s="5"/>
      <c r="AH43" s="5"/>
    </row>
    <row r="44" spans="1:34" x14ac:dyDescent="0.25">
      <c r="A44" s="249" t="s">
        <v>180</v>
      </c>
      <c r="B44" s="250">
        <v>0</v>
      </c>
      <c r="C44" s="83" t="s">
        <v>70</v>
      </c>
      <c r="D44" s="46" t="s">
        <v>187</v>
      </c>
      <c r="E44" s="11" t="s">
        <v>291</v>
      </c>
      <c r="F44" s="251">
        <v>1</v>
      </c>
      <c r="G44" s="256">
        <v>1</v>
      </c>
      <c r="H44" s="48"/>
      <c r="I44" s="215" t="s">
        <v>107</v>
      </c>
      <c r="J44" s="93" t="s">
        <v>260</v>
      </c>
      <c r="K44" s="215" t="s">
        <v>181</v>
      </c>
      <c r="L44" s="46" t="s">
        <v>234</v>
      </c>
      <c r="M44" s="253" t="s">
        <v>49</v>
      </c>
      <c r="N44" s="93" t="s">
        <v>260</v>
      </c>
      <c r="O44" s="254"/>
      <c r="P44" s="256">
        <v>1</v>
      </c>
      <c r="Q44" s="83" t="s">
        <v>70</v>
      </c>
      <c r="R44" s="10">
        <v>0</v>
      </c>
      <c r="S44" s="288" t="s">
        <v>1547</v>
      </c>
      <c r="T44" s="9"/>
      <c r="U44" s="11" t="s">
        <v>1083</v>
      </c>
      <c r="V44" s="11" t="s">
        <v>1083</v>
      </c>
      <c r="W44" s="254" t="s">
        <v>1374</v>
      </c>
      <c r="X44" s="254" t="s">
        <v>1277</v>
      </c>
      <c r="Y44" s="306">
        <f t="shared" si="0"/>
        <v>2</v>
      </c>
      <c r="Z44" s="301" t="str">
        <f t="shared" si="1"/>
        <v>0</v>
      </c>
      <c r="AA44" s="301">
        <f t="shared" si="2"/>
        <v>2</v>
      </c>
      <c r="AB44" s="1"/>
      <c r="AC44" s="1"/>
      <c r="AD44" s="5"/>
      <c r="AE44" s="5"/>
      <c r="AF44" s="5"/>
      <c r="AG44" s="5"/>
      <c r="AH44" s="5"/>
    </row>
    <row r="45" spans="1:34" x14ac:dyDescent="0.25">
      <c r="A45" s="249" t="s">
        <v>180</v>
      </c>
      <c r="B45" s="250">
        <v>0</v>
      </c>
      <c r="C45" s="83" t="s">
        <v>70</v>
      </c>
      <c r="D45" s="46" t="s">
        <v>1410</v>
      </c>
      <c r="E45" s="11" t="s">
        <v>291</v>
      </c>
      <c r="F45" s="251">
        <v>1</v>
      </c>
      <c r="G45" s="256">
        <v>1</v>
      </c>
      <c r="H45" s="48"/>
      <c r="I45" s="215" t="s">
        <v>107</v>
      </c>
      <c r="J45" s="93" t="s">
        <v>260</v>
      </c>
      <c r="K45" s="215" t="s">
        <v>181</v>
      </c>
      <c r="L45" s="46" t="s">
        <v>234</v>
      </c>
      <c r="M45" s="253" t="s">
        <v>49</v>
      </c>
      <c r="N45" s="93" t="s">
        <v>260</v>
      </c>
      <c r="O45" s="254"/>
      <c r="P45" s="256">
        <v>1</v>
      </c>
      <c r="Q45" s="83" t="s">
        <v>70</v>
      </c>
      <c r="R45" s="10">
        <v>0</v>
      </c>
      <c r="S45" s="288" t="s">
        <v>1547</v>
      </c>
      <c r="T45" s="9"/>
      <c r="U45" s="11" t="s">
        <v>1083</v>
      </c>
      <c r="V45" s="11" t="s">
        <v>1083</v>
      </c>
      <c r="W45" s="254" t="s">
        <v>1374</v>
      </c>
      <c r="X45" s="254" t="s">
        <v>1277</v>
      </c>
      <c r="Y45" s="306">
        <f t="shared" si="0"/>
        <v>2</v>
      </c>
      <c r="Z45" s="301" t="str">
        <f t="shared" si="1"/>
        <v>0</v>
      </c>
      <c r="AA45" s="301">
        <f t="shared" si="2"/>
        <v>2</v>
      </c>
      <c r="AB45" s="1"/>
      <c r="AC45" s="1"/>
      <c r="AD45" s="5"/>
      <c r="AE45" s="5"/>
      <c r="AF45" s="5"/>
      <c r="AG45" s="5"/>
      <c r="AH45" s="5"/>
    </row>
    <row r="46" spans="1:34" x14ac:dyDescent="0.25">
      <c r="A46" s="249" t="s">
        <v>180</v>
      </c>
      <c r="B46" s="250">
        <v>0</v>
      </c>
      <c r="C46" s="83" t="s">
        <v>70</v>
      </c>
      <c r="D46" s="46" t="s">
        <v>1411</v>
      </c>
      <c r="E46" s="11" t="s">
        <v>291</v>
      </c>
      <c r="F46" s="251">
        <v>1</v>
      </c>
      <c r="G46" s="256">
        <v>1</v>
      </c>
      <c r="H46" s="48"/>
      <c r="I46" s="215" t="s">
        <v>107</v>
      </c>
      <c r="J46" s="93" t="s">
        <v>260</v>
      </c>
      <c r="K46" s="215" t="s">
        <v>181</v>
      </c>
      <c r="L46" s="46" t="s">
        <v>234</v>
      </c>
      <c r="M46" s="253" t="s">
        <v>49</v>
      </c>
      <c r="N46" s="93" t="s">
        <v>260</v>
      </c>
      <c r="O46" s="254"/>
      <c r="P46" s="256">
        <v>1</v>
      </c>
      <c r="Q46" s="83" t="s">
        <v>70</v>
      </c>
      <c r="R46" s="10">
        <v>0</v>
      </c>
      <c r="S46" s="288" t="s">
        <v>1547</v>
      </c>
      <c r="T46" s="9"/>
      <c r="U46" s="11" t="s">
        <v>1083</v>
      </c>
      <c r="V46" s="11" t="s">
        <v>1083</v>
      </c>
      <c r="W46" s="254" t="s">
        <v>1374</v>
      </c>
      <c r="X46" s="254" t="s">
        <v>1277</v>
      </c>
      <c r="Y46" s="306">
        <f t="shared" si="0"/>
        <v>2</v>
      </c>
      <c r="Z46" s="301" t="str">
        <f t="shared" si="1"/>
        <v>0</v>
      </c>
      <c r="AA46" s="301">
        <f t="shared" si="2"/>
        <v>2</v>
      </c>
      <c r="AB46" s="1"/>
      <c r="AC46" s="1"/>
      <c r="AD46" s="5"/>
      <c r="AE46" s="5"/>
      <c r="AF46" s="5"/>
      <c r="AG46" s="5"/>
      <c r="AH46" s="5"/>
    </row>
    <row r="47" spans="1:34" x14ac:dyDescent="0.25">
      <c r="A47" s="249" t="s">
        <v>180</v>
      </c>
      <c r="B47" s="250">
        <v>0</v>
      </c>
      <c r="C47" s="83" t="s">
        <v>70</v>
      </c>
      <c r="D47" s="46" t="s">
        <v>1412</v>
      </c>
      <c r="E47" s="11" t="s">
        <v>291</v>
      </c>
      <c r="F47" s="251">
        <v>1</v>
      </c>
      <c r="G47" s="256">
        <v>1</v>
      </c>
      <c r="H47" s="48"/>
      <c r="I47" s="215" t="s">
        <v>107</v>
      </c>
      <c r="J47" s="93" t="s">
        <v>260</v>
      </c>
      <c r="K47" s="215" t="s">
        <v>181</v>
      </c>
      <c r="L47" s="46" t="s">
        <v>234</v>
      </c>
      <c r="M47" s="253" t="s">
        <v>49</v>
      </c>
      <c r="N47" s="93" t="s">
        <v>260</v>
      </c>
      <c r="O47" s="254"/>
      <c r="P47" s="256">
        <v>1</v>
      </c>
      <c r="Q47" s="83" t="s">
        <v>70</v>
      </c>
      <c r="R47" s="10">
        <v>0</v>
      </c>
      <c r="S47" s="288" t="s">
        <v>1547</v>
      </c>
      <c r="T47" s="9"/>
      <c r="U47" s="11" t="s">
        <v>1083</v>
      </c>
      <c r="V47" s="11" t="s">
        <v>1083</v>
      </c>
      <c r="W47" s="254" t="s">
        <v>1374</v>
      </c>
      <c r="X47" s="254" t="s">
        <v>1277</v>
      </c>
      <c r="Y47" s="306">
        <f t="shared" si="0"/>
        <v>2</v>
      </c>
      <c r="Z47" s="301" t="str">
        <f t="shared" si="1"/>
        <v>0</v>
      </c>
      <c r="AA47" s="301">
        <f t="shared" si="2"/>
        <v>2</v>
      </c>
      <c r="AB47" s="1"/>
      <c r="AC47" s="1"/>
      <c r="AD47" s="5"/>
      <c r="AE47" s="5"/>
      <c r="AF47" s="5"/>
      <c r="AG47" s="5"/>
      <c r="AH47" s="5"/>
    </row>
    <row r="48" spans="1:34" x14ac:dyDescent="0.25">
      <c r="A48" s="249" t="s">
        <v>180</v>
      </c>
      <c r="B48" s="250">
        <v>0</v>
      </c>
      <c r="C48" s="83" t="s">
        <v>70</v>
      </c>
      <c r="D48" s="46" t="s">
        <v>68</v>
      </c>
      <c r="E48" s="11" t="s">
        <v>291</v>
      </c>
      <c r="F48" s="251">
        <v>1</v>
      </c>
      <c r="G48" s="256">
        <v>1</v>
      </c>
      <c r="H48" s="48"/>
      <c r="I48" s="215" t="s">
        <v>107</v>
      </c>
      <c r="J48" s="93" t="s">
        <v>260</v>
      </c>
      <c r="K48" s="215" t="s">
        <v>181</v>
      </c>
      <c r="L48" s="46" t="s">
        <v>234</v>
      </c>
      <c r="M48" s="253" t="s">
        <v>49</v>
      </c>
      <c r="N48" s="93" t="s">
        <v>260</v>
      </c>
      <c r="O48" s="254"/>
      <c r="P48" s="256">
        <v>1</v>
      </c>
      <c r="Q48" s="83" t="s">
        <v>70</v>
      </c>
      <c r="R48" s="10">
        <v>0</v>
      </c>
      <c r="S48" s="288" t="s">
        <v>1547</v>
      </c>
      <c r="T48" s="9"/>
      <c r="U48" s="11" t="s">
        <v>1083</v>
      </c>
      <c r="V48" s="11" t="s">
        <v>1083</v>
      </c>
      <c r="W48" s="254" t="s">
        <v>1374</v>
      </c>
      <c r="X48" s="254" t="s">
        <v>1277</v>
      </c>
      <c r="Y48" s="306">
        <f t="shared" si="0"/>
        <v>2</v>
      </c>
      <c r="Z48" s="301" t="str">
        <f t="shared" si="1"/>
        <v>0</v>
      </c>
      <c r="AA48" s="301">
        <f t="shared" si="2"/>
        <v>2</v>
      </c>
      <c r="AB48" s="1"/>
      <c r="AC48" s="1"/>
      <c r="AD48" s="5"/>
      <c r="AE48" s="5"/>
      <c r="AF48" s="5"/>
      <c r="AG48" s="5"/>
      <c r="AH48" s="5"/>
    </row>
    <row r="49" spans="1:34" x14ac:dyDescent="0.25">
      <c r="A49" s="249" t="s">
        <v>180</v>
      </c>
      <c r="B49" s="250">
        <v>0</v>
      </c>
      <c r="C49" s="83" t="s">
        <v>70</v>
      </c>
      <c r="D49" s="46" t="s">
        <v>1413</v>
      </c>
      <c r="E49" s="11" t="s">
        <v>291</v>
      </c>
      <c r="F49" s="251">
        <v>1</v>
      </c>
      <c r="G49" s="256">
        <v>1</v>
      </c>
      <c r="H49" s="48"/>
      <c r="I49" s="215" t="s">
        <v>107</v>
      </c>
      <c r="J49" s="93" t="s">
        <v>260</v>
      </c>
      <c r="K49" s="215" t="s">
        <v>181</v>
      </c>
      <c r="L49" s="46" t="s">
        <v>234</v>
      </c>
      <c r="M49" s="253" t="s">
        <v>49</v>
      </c>
      <c r="N49" s="93" t="s">
        <v>260</v>
      </c>
      <c r="O49" s="254"/>
      <c r="P49" s="256">
        <v>1</v>
      </c>
      <c r="Q49" s="83" t="s">
        <v>70</v>
      </c>
      <c r="R49" s="10">
        <v>0</v>
      </c>
      <c r="S49" s="288" t="s">
        <v>1547</v>
      </c>
      <c r="T49" s="9"/>
      <c r="U49" s="11" t="s">
        <v>1083</v>
      </c>
      <c r="V49" s="11" t="s">
        <v>1083</v>
      </c>
      <c r="W49" s="254" t="s">
        <v>1374</v>
      </c>
      <c r="X49" s="254" t="s">
        <v>1277</v>
      </c>
      <c r="Y49" s="306">
        <f t="shared" si="0"/>
        <v>2</v>
      </c>
      <c r="Z49" s="301" t="str">
        <f t="shared" si="1"/>
        <v>0</v>
      </c>
      <c r="AA49" s="301">
        <f t="shared" si="2"/>
        <v>2</v>
      </c>
      <c r="AB49" s="1"/>
      <c r="AC49" s="1"/>
      <c r="AD49" s="5"/>
      <c r="AE49" s="5"/>
      <c r="AF49" s="5"/>
      <c r="AG49" s="5"/>
      <c r="AH49" s="5"/>
    </row>
    <row r="50" spans="1:34" x14ac:dyDescent="0.25">
      <c r="A50" s="249" t="s">
        <v>180</v>
      </c>
      <c r="B50" s="250">
        <v>0</v>
      </c>
      <c r="C50" s="83" t="s">
        <v>70</v>
      </c>
      <c r="D50" s="46" t="s">
        <v>1414</v>
      </c>
      <c r="E50" s="11" t="s">
        <v>291</v>
      </c>
      <c r="F50" s="251">
        <v>1</v>
      </c>
      <c r="G50" s="256">
        <v>1</v>
      </c>
      <c r="H50" s="48"/>
      <c r="I50" s="215" t="s">
        <v>107</v>
      </c>
      <c r="J50" s="93" t="s">
        <v>260</v>
      </c>
      <c r="K50" s="215" t="s">
        <v>181</v>
      </c>
      <c r="L50" s="46" t="s">
        <v>234</v>
      </c>
      <c r="M50" s="253" t="s">
        <v>49</v>
      </c>
      <c r="N50" s="93" t="s">
        <v>260</v>
      </c>
      <c r="O50" s="254"/>
      <c r="P50" s="256">
        <v>1</v>
      </c>
      <c r="Q50" s="83" t="s">
        <v>70</v>
      </c>
      <c r="R50" s="10">
        <v>0</v>
      </c>
      <c r="S50" s="288" t="s">
        <v>1547</v>
      </c>
      <c r="T50" s="9"/>
      <c r="U50" s="11" t="s">
        <v>1083</v>
      </c>
      <c r="V50" s="11" t="s">
        <v>1083</v>
      </c>
      <c r="W50" s="254" t="s">
        <v>1374</v>
      </c>
      <c r="X50" s="254" t="s">
        <v>1277</v>
      </c>
      <c r="Y50" s="306">
        <f t="shared" si="0"/>
        <v>2</v>
      </c>
      <c r="Z50" s="301" t="str">
        <f t="shared" si="1"/>
        <v>0</v>
      </c>
      <c r="AA50" s="301">
        <f t="shared" si="2"/>
        <v>2</v>
      </c>
      <c r="AB50" s="1"/>
      <c r="AC50" s="1"/>
      <c r="AD50" s="5"/>
      <c r="AE50" s="5"/>
      <c r="AF50" s="5"/>
      <c r="AG50" s="5"/>
      <c r="AH50" s="5"/>
    </row>
    <row r="51" spans="1:34" x14ac:dyDescent="0.25">
      <c r="A51" s="249" t="s">
        <v>180</v>
      </c>
      <c r="B51" s="250">
        <v>0</v>
      </c>
      <c r="C51" s="83" t="s">
        <v>70</v>
      </c>
      <c r="D51" s="46" t="s">
        <v>1415</v>
      </c>
      <c r="E51" s="11" t="s">
        <v>291</v>
      </c>
      <c r="F51" s="251">
        <v>1</v>
      </c>
      <c r="G51" s="256">
        <v>1</v>
      </c>
      <c r="H51" s="48"/>
      <c r="I51" s="215" t="s">
        <v>107</v>
      </c>
      <c r="J51" s="93" t="s">
        <v>260</v>
      </c>
      <c r="K51" s="215" t="s">
        <v>181</v>
      </c>
      <c r="L51" s="46" t="s">
        <v>234</v>
      </c>
      <c r="M51" s="253" t="s">
        <v>49</v>
      </c>
      <c r="N51" s="93" t="s">
        <v>260</v>
      </c>
      <c r="O51" s="254"/>
      <c r="P51" s="256">
        <v>1</v>
      </c>
      <c r="Q51" s="83" t="s">
        <v>70</v>
      </c>
      <c r="R51" s="10">
        <v>0</v>
      </c>
      <c r="S51" s="288" t="s">
        <v>1548</v>
      </c>
      <c r="T51" s="9"/>
      <c r="U51" s="11" t="s">
        <v>1083</v>
      </c>
      <c r="V51" s="11" t="s">
        <v>1083</v>
      </c>
      <c r="W51" s="254" t="s">
        <v>1374</v>
      </c>
      <c r="X51" s="254" t="s">
        <v>1277</v>
      </c>
      <c r="Y51" s="306">
        <f t="shared" si="0"/>
        <v>2</v>
      </c>
      <c r="Z51" s="301" t="str">
        <f t="shared" si="1"/>
        <v>0</v>
      </c>
      <c r="AA51" s="301">
        <f t="shared" si="2"/>
        <v>2</v>
      </c>
      <c r="AB51" s="1"/>
      <c r="AC51" s="1"/>
      <c r="AD51" s="5"/>
      <c r="AE51" s="5"/>
      <c r="AF51" s="5"/>
      <c r="AG51" s="5"/>
      <c r="AH51" s="5"/>
    </row>
    <row r="52" spans="1:34" x14ac:dyDescent="0.25">
      <c r="A52" s="249" t="s">
        <v>180</v>
      </c>
      <c r="B52" s="250">
        <v>0</v>
      </c>
      <c r="C52" s="83" t="s">
        <v>70</v>
      </c>
      <c r="D52" s="46" t="s">
        <v>1416</v>
      </c>
      <c r="E52" s="11" t="s">
        <v>291</v>
      </c>
      <c r="F52" s="251">
        <v>1</v>
      </c>
      <c r="G52" s="256">
        <v>1</v>
      </c>
      <c r="H52" s="48"/>
      <c r="I52" s="215" t="s">
        <v>107</v>
      </c>
      <c r="J52" s="93" t="s">
        <v>260</v>
      </c>
      <c r="K52" s="215" t="s">
        <v>181</v>
      </c>
      <c r="L52" s="46" t="s">
        <v>234</v>
      </c>
      <c r="M52" s="253" t="s">
        <v>49</v>
      </c>
      <c r="N52" s="93" t="s">
        <v>260</v>
      </c>
      <c r="O52" s="254"/>
      <c r="P52" s="256">
        <v>1</v>
      </c>
      <c r="Q52" s="83" t="s">
        <v>70</v>
      </c>
      <c r="R52" s="10">
        <v>0</v>
      </c>
      <c r="S52" s="288" t="s">
        <v>1547</v>
      </c>
      <c r="T52" s="9"/>
      <c r="U52" s="11" t="s">
        <v>1083</v>
      </c>
      <c r="V52" s="11" t="s">
        <v>1083</v>
      </c>
      <c r="W52" s="254" t="s">
        <v>1374</v>
      </c>
      <c r="X52" s="254" t="s">
        <v>1277</v>
      </c>
      <c r="Y52" s="306">
        <f t="shared" si="0"/>
        <v>2</v>
      </c>
      <c r="Z52" s="301" t="str">
        <f t="shared" si="1"/>
        <v>0</v>
      </c>
      <c r="AA52" s="301">
        <f t="shared" si="2"/>
        <v>2</v>
      </c>
      <c r="AB52" s="1"/>
      <c r="AC52" s="1"/>
      <c r="AD52" s="5"/>
      <c r="AE52" s="5"/>
      <c r="AF52" s="5"/>
      <c r="AG52" s="5"/>
      <c r="AH52" s="5"/>
    </row>
    <row r="53" spans="1:34" x14ac:dyDescent="0.25">
      <c r="A53" s="249" t="s">
        <v>180</v>
      </c>
      <c r="B53" s="250">
        <v>0</v>
      </c>
      <c r="C53" s="83" t="s">
        <v>70</v>
      </c>
      <c r="D53" s="46" t="s">
        <v>1417</v>
      </c>
      <c r="E53" s="11" t="s">
        <v>291</v>
      </c>
      <c r="F53" s="251">
        <v>1</v>
      </c>
      <c r="G53" s="256">
        <v>1</v>
      </c>
      <c r="H53" s="48"/>
      <c r="I53" s="215" t="s">
        <v>107</v>
      </c>
      <c r="J53" s="93" t="s">
        <v>260</v>
      </c>
      <c r="K53" s="215" t="s">
        <v>181</v>
      </c>
      <c r="L53" s="46" t="s">
        <v>234</v>
      </c>
      <c r="M53" s="253" t="s">
        <v>49</v>
      </c>
      <c r="N53" s="93" t="s">
        <v>260</v>
      </c>
      <c r="O53" s="254"/>
      <c r="P53" s="256">
        <v>1</v>
      </c>
      <c r="Q53" s="83" t="s">
        <v>70</v>
      </c>
      <c r="R53" s="10">
        <v>0</v>
      </c>
      <c r="S53" s="288" t="s">
        <v>1547</v>
      </c>
      <c r="T53" s="9"/>
      <c r="U53" s="11" t="s">
        <v>1083</v>
      </c>
      <c r="V53" s="11" t="s">
        <v>1083</v>
      </c>
      <c r="W53" s="254" t="s">
        <v>1374</v>
      </c>
      <c r="X53" s="254" t="s">
        <v>1277</v>
      </c>
      <c r="Y53" s="306">
        <f t="shared" si="0"/>
        <v>2</v>
      </c>
      <c r="Z53" s="301" t="str">
        <f t="shared" si="1"/>
        <v>0</v>
      </c>
      <c r="AA53" s="301">
        <f t="shared" si="2"/>
        <v>2</v>
      </c>
      <c r="AB53" s="1"/>
      <c r="AC53" s="1"/>
      <c r="AD53" s="5"/>
      <c r="AE53" s="5"/>
      <c r="AF53" s="5"/>
      <c r="AG53" s="5"/>
      <c r="AH53" s="5"/>
    </row>
    <row r="54" spans="1:34" x14ac:dyDescent="0.25">
      <c r="A54" s="249" t="s">
        <v>180</v>
      </c>
      <c r="B54" s="250">
        <v>0</v>
      </c>
      <c r="C54" s="83" t="s">
        <v>70</v>
      </c>
      <c r="D54" s="46" t="s">
        <v>1418</v>
      </c>
      <c r="E54" s="11" t="s">
        <v>291</v>
      </c>
      <c r="F54" s="251">
        <v>1</v>
      </c>
      <c r="G54" s="256">
        <v>1</v>
      </c>
      <c r="H54" s="48"/>
      <c r="I54" s="215" t="s">
        <v>107</v>
      </c>
      <c r="J54" s="93" t="s">
        <v>260</v>
      </c>
      <c r="K54" s="215" t="s">
        <v>181</v>
      </c>
      <c r="L54" s="46" t="s">
        <v>234</v>
      </c>
      <c r="M54" s="253" t="s">
        <v>49</v>
      </c>
      <c r="N54" s="93" t="s">
        <v>260</v>
      </c>
      <c r="O54" s="254"/>
      <c r="P54" s="256">
        <v>1</v>
      </c>
      <c r="Q54" s="83" t="s">
        <v>70</v>
      </c>
      <c r="R54" s="10">
        <v>0</v>
      </c>
      <c r="S54" s="288" t="s">
        <v>1547</v>
      </c>
      <c r="T54" s="9"/>
      <c r="U54" s="11" t="s">
        <v>1083</v>
      </c>
      <c r="V54" s="11" t="s">
        <v>1083</v>
      </c>
      <c r="W54" s="254" t="s">
        <v>1374</v>
      </c>
      <c r="X54" s="254" t="s">
        <v>1277</v>
      </c>
      <c r="Y54" s="306">
        <f t="shared" si="0"/>
        <v>2</v>
      </c>
      <c r="Z54" s="301" t="str">
        <f t="shared" si="1"/>
        <v>0</v>
      </c>
      <c r="AA54" s="301">
        <f t="shared" si="2"/>
        <v>2</v>
      </c>
      <c r="AB54" s="1"/>
      <c r="AC54" s="1"/>
      <c r="AD54" s="5"/>
      <c r="AE54" s="5"/>
      <c r="AF54" s="5"/>
      <c r="AG54" s="5"/>
      <c r="AH54" s="5"/>
    </row>
    <row r="55" spans="1:34" x14ac:dyDescent="0.25">
      <c r="A55" s="249" t="s">
        <v>180</v>
      </c>
      <c r="B55" s="250">
        <v>0</v>
      </c>
      <c r="C55" s="83" t="s">
        <v>70</v>
      </c>
      <c r="D55" s="46" t="s">
        <v>1419</v>
      </c>
      <c r="E55" s="11" t="s">
        <v>291</v>
      </c>
      <c r="F55" s="251">
        <v>1</v>
      </c>
      <c r="G55" s="256">
        <v>1</v>
      </c>
      <c r="H55" s="48"/>
      <c r="I55" s="215" t="s">
        <v>107</v>
      </c>
      <c r="J55" s="93" t="s">
        <v>260</v>
      </c>
      <c r="K55" s="215" t="s">
        <v>181</v>
      </c>
      <c r="L55" s="46" t="s">
        <v>234</v>
      </c>
      <c r="M55" s="253" t="s">
        <v>49</v>
      </c>
      <c r="N55" s="93" t="s">
        <v>260</v>
      </c>
      <c r="O55" s="254"/>
      <c r="P55" s="256">
        <v>1</v>
      </c>
      <c r="Q55" s="83" t="s">
        <v>70</v>
      </c>
      <c r="R55" s="10">
        <v>0</v>
      </c>
      <c r="S55" s="288" t="s">
        <v>1547</v>
      </c>
      <c r="T55" s="9"/>
      <c r="U55" s="11" t="s">
        <v>1083</v>
      </c>
      <c r="V55" s="11" t="s">
        <v>1083</v>
      </c>
      <c r="W55" s="254" t="s">
        <v>1374</v>
      </c>
      <c r="X55" s="254" t="s">
        <v>1277</v>
      </c>
      <c r="Y55" s="306">
        <f t="shared" si="0"/>
        <v>2</v>
      </c>
      <c r="Z55" s="301" t="str">
        <f t="shared" si="1"/>
        <v>0</v>
      </c>
      <c r="AA55" s="301">
        <f t="shared" si="2"/>
        <v>2</v>
      </c>
      <c r="AB55" s="1"/>
      <c r="AC55" s="1"/>
      <c r="AD55" s="5"/>
      <c r="AE55" s="5"/>
      <c r="AF55" s="5"/>
      <c r="AG55" s="5"/>
      <c r="AH55" s="5"/>
    </row>
    <row r="56" spans="1:34" x14ac:dyDescent="0.25">
      <c r="A56" s="249" t="s">
        <v>180</v>
      </c>
      <c r="B56" s="250">
        <v>0</v>
      </c>
      <c r="C56" s="83" t="s">
        <v>70</v>
      </c>
      <c r="D56" s="46" t="s">
        <v>1420</v>
      </c>
      <c r="E56" s="11" t="s">
        <v>291</v>
      </c>
      <c r="F56" s="251">
        <v>1</v>
      </c>
      <c r="G56" s="256">
        <v>1</v>
      </c>
      <c r="H56" s="48"/>
      <c r="I56" s="215" t="s">
        <v>107</v>
      </c>
      <c r="J56" s="93" t="s">
        <v>260</v>
      </c>
      <c r="K56" s="215" t="s">
        <v>181</v>
      </c>
      <c r="L56" s="46" t="s">
        <v>234</v>
      </c>
      <c r="M56" s="253" t="s">
        <v>49</v>
      </c>
      <c r="N56" s="93" t="s">
        <v>260</v>
      </c>
      <c r="O56" s="254"/>
      <c r="P56" s="256">
        <v>1</v>
      </c>
      <c r="Q56" s="83" t="s">
        <v>70</v>
      </c>
      <c r="R56" s="10">
        <v>0</v>
      </c>
      <c r="S56" s="288" t="s">
        <v>1547</v>
      </c>
      <c r="T56" s="9"/>
      <c r="U56" s="11" t="s">
        <v>1083</v>
      </c>
      <c r="V56" s="11" t="s">
        <v>1083</v>
      </c>
      <c r="W56" s="254" t="s">
        <v>1374</v>
      </c>
      <c r="X56" s="254" t="s">
        <v>1277</v>
      </c>
      <c r="Y56" s="306">
        <f t="shared" si="0"/>
        <v>2</v>
      </c>
      <c r="Z56" s="301" t="str">
        <f t="shared" si="1"/>
        <v>0</v>
      </c>
      <c r="AA56" s="301">
        <f t="shared" si="2"/>
        <v>2</v>
      </c>
      <c r="AB56" s="1"/>
      <c r="AC56" s="1"/>
      <c r="AD56" s="5"/>
      <c r="AE56" s="5"/>
      <c r="AF56" s="5"/>
      <c r="AG56" s="5"/>
      <c r="AH56" s="5"/>
    </row>
    <row r="57" spans="1:34" x14ac:dyDescent="0.25">
      <c r="A57" s="249" t="s">
        <v>180</v>
      </c>
      <c r="B57" s="250">
        <v>0</v>
      </c>
      <c r="C57" s="83" t="s">
        <v>70</v>
      </c>
      <c r="D57" s="46" t="s">
        <v>1421</v>
      </c>
      <c r="E57" s="11" t="s">
        <v>291</v>
      </c>
      <c r="F57" s="251">
        <v>1</v>
      </c>
      <c r="G57" s="256">
        <v>1</v>
      </c>
      <c r="H57" s="48"/>
      <c r="I57" s="215" t="s">
        <v>107</v>
      </c>
      <c r="J57" s="93" t="s">
        <v>260</v>
      </c>
      <c r="K57" s="215" t="s">
        <v>181</v>
      </c>
      <c r="L57" s="46" t="s">
        <v>234</v>
      </c>
      <c r="M57" s="253" t="s">
        <v>49</v>
      </c>
      <c r="N57" s="93" t="s">
        <v>260</v>
      </c>
      <c r="O57" s="254"/>
      <c r="P57" s="256">
        <v>1</v>
      </c>
      <c r="Q57" s="83" t="s">
        <v>70</v>
      </c>
      <c r="R57" s="10">
        <v>0</v>
      </c>
      <c r="S57" s="288" t="s">
        <v>1547</v>
      </c>
      <c r="T57" s="9"/>
      <c r="U57" s="11" t="s">
        <v>1083</v>
      </c>
      <c r="V57" s="11" t="s">
        <v>1083</v>
      </c>
      <c r="W57" s="254" t="s">
        <v>1374</v>
      </c>
      <c r="X57" s="254" t="s">
        <v>1277</v>
      </c>
      <c r="Y57" s="306">
        <f t="shared" si="0"/>
        <v>2</v>
      </c>
      <c r="Z57" s="301" t="str">
        <f t="shared" si="1"/>
        <v>0</v>
      </c>
      <c r="AA57" s="301">
        <f t="shared" si="2"/>
        <v>2</v>
      </c>
      <c r="AB57" s="1"/>
      <c r="AC57" s="1"/>
      <c r="AD57" s="5"/>
      <c r="AE57" s="5"/>
      <c r="AF57" s="5"/>
      <c r="AG57" s="5"/>
      <c r="AH57" s="5"/>
    </row>
    <row r="58" spans="1:34" x14ac:dyDescent="0.25">
      <c r="A58" s="249" t="s">
        <v>180</v>
      </c>
      <c r="B58" s="250">
        <v>0</v>
      </c>
      <c r="C58" s="83" t="s">
        <v>70</v>
      </c>
      <c r="D58" s="46" t="s">
        <v>1422</v>
      </c>
      <c r="E58" s="11" t="s">
        <v>291</v>
      </c>
      <c r="F58" s="251">
        <v>1</v>
      </c>
      <c r="G58" s="256">
        <v>5</v>
      </c>
      <c r="H58" s="48"/>
      <c r="I58" s="215" t="s">
        <v>107</v>
      </c>
      <c r="J58" s="93" t="s">
        <v>260</v>
      </c>
      <c r="K58" s="215" t="s">
        <v>181</v>
      </c>
      <c r="L58" s="46" t="s">
        <v>234</v>
      </c>
      <c r="M58" s="253" t="s">
        <v>49</v>
      </c>
      <c r="N58" s="93" t="s">
        <v>260</v>
      </c>
      <c r="O58" s="254"/>
      <c r="P58" s="256">
        <v>5</v>
      </c>
      <c r="Q58" s="83" t="s">
        <v>70</v>
      </c>
      <c r="R58" s="10">
        <v>0</v>
      </c>
      <c r="S58" s="288" t="s">
        <v>1547</v>
      </c>
      <c r="T58" s="9"/>
      <c r="U58" s="11" t="s">
        <v>1083</v>
      </c>
      <c r="V58" s="11" t="s">
        <v>1083</v>
      </c>
      <c r="W58" s="254" t="s">
        <v>1374</v>
      </c>
      <c r="X58" s="254" t="s">
        <v>1277</v>
      </c>
      <c r="Y58" s="306">
        <f t="shared" si="0"/>
        <v>10</v>
      </c>
      <c r="Z58" s="301" t="str">
        <f t="shared" si="1"/>
        <v>0</v>
      </c>
      <c r="AA58" s="301">
        <f t="shared" si="2"/>
        <v>10</v>
      </c>
      <c r="AB58" s="1"/>
      <c r="AC58" s="1"/>
      <c r="AD58" s="5"/>
      <c r="AE58" s="5"/>
      <c r="AF58" s="5"/>
      <c r="AG58" s="5"/>
      <c r="AH58" s="5"/>
    </row>
    <row r="59" spans="1:34" x14ac:dyDescent="0.25">
      <c r="A59" s="249" t="s">
        <v>180</v>
      </c>
      <c r="B59" s="250">
        <v>0</v>
      </c>
      <c r="C59" s="83" t="s">
        <v>70</v>
      </c>
      <c r="D59" s="46" t="s">
        <v>1423</v>
      </c>
      <c r="E59" s="11" t="s">
        <v>291</v>
      </c>
      <c r="F59" s="251">
        <v>1</v>
      </c>
      <c r="G59" s="257">
        <v>5</v>
      </c>
      <c r="H59" s="48"/>
      <c r="I59" s="215" t="s">
        <v>107</v>
      </c>
      <c r="J59" s="93" t="s">
        <v>260</v>
      </c>
      <c r="K59" s="215" t="s">
        <v>181</v>
      </c>
      <c r="L59" s="46" t="s">
        <v>234</v>
      </c>
      <c r="M59" s="253" t="s">
        <v>49</v>
      </c>
      <c r="N59" s="93" t="s">
        <v>260</v>
      </c>
      <c r="O59" s="254"/>
      <c r="P59" s="257">
        <v>5</v>
      </c>
      <c r="Q59" s="83" t="s">
        <v>70</v>
      </c>
      <c r="R59" s="10">
        <v>0</v>
      </c>
      <c r="S59" s="288" t="s">
        <v>1547</v>
      </c>
      <c r="T59" s="9"/>
      <c r="U59" s="11" t="s">
        <v>1083</v>
      </c>
      <c r="V59" s="11" t="s">
        <v>1083</v>
      </c>
      <c r="W59" s="254" t="s">
        <v>1374</v>
      </c>
      <c r="X59" s="254" t="s">
        <v>1277</v>
      </c>
      <c r="Y59" s="306">
        <f t="shared" si="0"/>
        <v>10</v>
      </c>
      <c r="Z59" s="301" t="str">
        <f t="shared" si="1"/>
        <v>0</v>
      </c>
      <c r="AA59" s="301">
        <f t="shared" si="2"/>
        <v>10</v>
      </c>
      <c r="AB59" s="1"/>
      <c r="AC59" s="1"/>
      <c r="AD59" s="5"/>
      <c r="AE59" s="5"/>
      <c r="AF59" s="5"/>
      <c r="AG59" s="5"/>
      <c r="AH59" s="5"/>
    </row>
    <row r="60" spans="1:34" s="262" customFormat="1" x14ac:dyDescent="0.25">
      <c r="A60" s="258"/>
      <c r="B60" s="259"/>
      <c r="C60" s="258"/>
      <c r="D60" s="258"/>
      <c r="E60" s="258"/>
      <c r="F60" s="258"/>
      <c r="G60" s="259">
        <f>SUM(G36:G59)</f>
        <v>55</v>
      </c>
      <c r="H60" s="258"/>
      <c r="I60" s="258"/>
      <c r="J60" s="260"/>
      <c r="K60" s="258"/>
      <c r="L60" s="258"/>
      <c r="M60" s="62">
        <f>G60-P60</f>
        <v>0</v>
      </c>
      <c r="N60" s="260"/>
      <c r="O60" s="258"/>
      <c r="P60" s="259">
        <f>SUM(P36:P59)</f>
        <v>55</v>
      </c>
      <c r="Q60" s="258"/>
      <c r="R60" s="258"/>
      <c r="S60" s="261"/>
      <c r="T60" s="258"/>
      <c r="U60" s="258"/>
      <c r="V60" s="258"/>
      <c r="W60" s="258"/>
      <c r="X60" s="258"/>
      <c r="Y60" s="306">
        <f t="shared" si="0"/>
        <v>0</v>
      </c>
      <c r="Z60" s="301" t="str">
        <f t="shared" si="1"/>
        <v>0</v>
      </c>
      <c r="AA60" s="301" t="str">
        <f t="shared" si="2"/>
        <v>0</v>
      </c>
      <c r="AB60" s="258"/>
      <c r="AC60" s="258"/>
      <c r="AD60" s="258"/>
      <c r="AE60" s="258"/>
      <c r="AF60" s="258"/>
      <c r="AG60" s="258"/>
      <c r="AH60" s="258"/>
    </row>
    <row r="61" spans="1:34" s="25" customFormat="1" ht="11.85" customHeight="1" x14ac:dyDescent="0.25">
      <c r="C61" s="42" t="s">
        <v>238</v>
      </c>
      <c r="G61" s="19"/>
      <c r="H61" s="19"/>
      <c r="I61" s="19"/>
      <c r="J61" s="19"/>
      <c r="K61" s="19"/>
      <c r="L61" s="33"/>
      <c r="M61" s="19"/>
      <c r="N61" s="19"/>
      <c r="O61" s="19"/>
      <c r="P61" s="19"/>
      <c r="Q61" s="19"/>
      <c r="R61" s="19"/>
      <c r="S61" s="15"/>
      <c r="T61" s="19"/>
      <c r="X61" s="19"/>
      <c r="Y61" s="306">
        <f t="shared" si="0"/>
        <v>0</v>
      </c>
      <c r="Z61" s="301" t="str">
        <f t="shared" si="1"/>
        <v>0</v>
      </c>
      <c r="AA61" s="301" t="str">
        <f t="shared" si="2"/>
        <v>0</v>
      </c>
    </row>
    <row r="62" spans="1:34" s="19" customFormat="1" ht="11.85" customHeight="1" x14ac:dyDescent="0.25">
      <c r="A62" s="125" t="s">
        <v>1117</v>
      </c>
      <c r="B62" s="18">
        <v>25</v>
      </c>
      <c r="C62" s="17" t="s">
        <v>310</v>
      </c>
      <c r="D62" s="17" t="s">
        <v>290</v>
      </c>
      <c r="E62" s="19" t="s">
        <v>291</v>
      </c>
      <c r="F62" s="19">
        <v>16</v>
      </c>
      <c r="G62" s="19">
        <v>18</v>
      </c>
      <c r="H62" s="19" t="s">
        <v>1270</v>
      </c>
      <c r="I62" s="21" t="s">
        <v>1385</v>
      </c>
      <c r="J62" s="19" t="s">
        <v>260</v>
      </c>
      <c r="K62" s="21" t="s">
        <v>537</v>
      </c>
      <c r="L62" s="17" t="s">
        <v>234</v>
      </c>
      <c r="M62" s="19" t="s">
        <v>968</v>
      </c>
      <c r="N62" s="19" t="s">
        <v>260</v>
      </c>
      <c r="P62" s="19">
        <v>18</v>
      </c>
      <c r="Q62" s="17" t="s">
        <v>297</v>
      </c>
      <c r="R62" s="18">
        <v>0</v>
      </c>
      <c r="S62" s="202">
        <v>13678</v>
      </c>
      <c r="T62" s="17" t="s">
        <v>969</v>
      </c>
      <c r="U62" s="19" t="s">
        <v>970</v>
      </c>
      <c r="V62" s="19" t="s">
        <v>970</v>
      </c>
      <c r="W62" s="19" t="s">
        <v>1374</v>
      </c>
      <c r="X62" s="19" t="s">
        <v>1277</v>
      </c>
      <c r="Y62" s="306">
        <f t="shared" si="0"/>
        <v>576</v>
      </c>
      <c r="Z62" s="301" t="str">
        <f t="shared" si="1"/>
        <v>0</v>
      </c>
      <c r="AA62" s="301">
        <f t="shared" si="2"/>
        <v>576</v>
      </c>
      <c r="AC62" s="22"/>
    </row>
    <row r="63" spans="1:34" s="19" customFormat="1" ht="11.85" customHeight="1" x14ac:dyDescent="0.25">
      <c r="A63" s="9" t="s">
        <v>1549</v>
      </c>
      <c r="B63" s="10">
        <v>0</v>
      </c>
      <c r="C63" s="9" t="s">
        <v>70</v>
      </c>
      <c r="D63" s="9" t="s">
        <v>290</v>
      </c>
      <c r="E63" s="11" t="s">
        <v>291</v>
      </c>
      <c r="F63" s="11">
        <v>16</v>
      </c>
      <c r="G63" s="19">
        <v>23</v>
      </c>
      <c r="H63" s="19" t="s">
        <v>1270</v>
      </c>
      <c r="I63" s="20"/>
      <c r="J63" s="19" t="s">
        <v>260</v>
      </c>
      <c r="K63" s="20" t="s">
        <v>968</v>
      </c>
      <c r="L63" s="17" t="s">
        <v>234</v>
      </c>
      <c r="M63" s="19" t="s">
        <v>968</v>
      </c>
      <c r="N63" s="19" t="s">
        <v>260</v>
      </c>
      <c r="P63" s="19">
        <v>23</v>
      </c>
      <c r="Q63" s="17" t="s">
        <v>297</v>
      </c>
      <c r="R63" s="18">
        <v>88.5</v>
      </c>
      <c r="S63" s="129" t="s">
        <v>1372</v>
      </c>
      <c r="T63" s="17" t="s">
        <v>1119</v>
      </c>
      <c r="U63" s="19" t="s">
        <v>970</v>
      </c>
      <c r="V63" s="19" t="s">
        <v>970</v>
      </c>
      <c r="W63" s="19" t="s">
        <v>1374</v>
      </c>
      <c r="X63" s="19" t="s">
        <v>1373</v>
      </c>
      <c r="Y63" s="306">
        <f t="shared" si="0"/>
        <v>736</v>
      </c>
      <c r="Z63" s="301">
        <f t="shared" si="1"/>
        <v>736</v>
      </c>
      <c r="AA63" s="301" t="str">
        <f t="shared" si="2"/>
        <v>0</v>
      </c>
      <c r="AC63" s="22"/>
    </row>
    <row r="64" spans="1:34" s="19" customFormat="1" ht="11.85" customHeight="1" x14ac:dyDescent="0.25">
      <c r="A64" s="9" t="s">
        <v>1549</v>
      </c>
      <c r="B64" s="10">
        <v>0</v>
      </c>
      <c r="C64" s="9" t="s">
        <v>70</v>
      </c>
      <c r="D64" s="9" t="s">
        <v>290</v>
      </c>
      <c r="E64" s="11" t="s">
        <v>291</v>
      </c>
      <c r="F64" s="11">
        <v>16</v>
      </c>
      <c r="G64" s="19">
        <v>5</v>
      </c>
      <c r="H64" s="19" t="s">
        <v>1270</v>
      </c>
      <c r="I64" s="20"/>
      <c r="J64" s="19" t="s">
        <v>260</v>
      </c>
      <c r="K64" s="20" t="s">
        <v>968</v>
      </c>
      <c r="L64" s="17" t="s">
        <v>234</v>
      </c>
      <c r="M64" s="19" t="s">
        <v>968</v>
      </c>
      <c r="N64" s="19" t="s">
        <v>260</v>
      </c>
      <c r="P64" s="19">
        <v>5</v>
      </c>
      <c r="Q64" s="17" t="s">
        <v>297</v>
      </c>
      <c r="R64" s="18">
        <v>0</v>
      </c>
      <c r="S64" s="129" t="s">
        <v>1372</v>
      </c>
      <c r="T64" s="17" t="s">
        <v>969</v>
      </c>
      <c r="U64" s="19" t="s">
        <v>970</v>
      </c>
      <c r="V64" s="19" t="s">
        <v>970</v>
      </c>
      <c r="W64" s="19" t="s">
        <v>1374</v>
      </c>
      <c r="X64" s="19" t="s">
        <v>1373</v>
      </c>
      <c r="Y64" s="306">
        <f t="shared" si="0"/>
        <v>160</v>
      </c>
      <c r="Z64" s="301">
        <f t="shared" si="1"/>
        <v>160</v>
      </c>
      <c r="AA64" s="301" t="str">
        <f t="shared" si="2"/>
        <v>0</v>
      </c>
      <c r="AC64" s="22"/>
    </row>
    <row r="65" spans="1:29" s="27" customFormat="1" ht="11.85" customHeight="1" x14ac:dyDescent="0.25">
      <c r="A65" s="43"/>
      <c r="B65" s="44"/>
      <c r="C65" s="43"/>
      <c r="D65" s="43"/>
      <c r="E65" s="30"/>
      <c r="F65" s="30"/>
      <c r="G65" s="28">
        <f>SUM(G61:G64)</f>
        <v>46</v>
      </c>
      <c r="H65" s="28"/>
      <c r="I65" s="28"/>
      <c r="J65" s="28"/>
      <c r="K65" s="108"/>
      <c r="L65" s="45"/>
      <c r="M65" s="28">
        <f>G65-P65</f>
        <v>0</v>
      </c>
      <c r="N65" s="28"/>
      <c r="O65" s="28"/>
      <c r="P65" s="28">
        <f>SUM(P61:P64)</f>
        <v>46</v>
      </c>
      <c r="Q65" s="43"/>
      <c r="R65" s="44"/>
      <c r="S65" s="31"/>
      <c r="T65" s="43"/>
      <c r="U65" s="30"/>
      <c r="X65" s="30"/>
      <c r="Y65" s="306">
        <f t="shared" si="0"/>
        <v>0</v>
      </c>
      <c r="Z65" s="301" t="str">
        <f t="shared" si="1"/>
        <v>0</v>
      </c>
      <c r="AA65" s="301" t="str">
        <f t="shared" si="2"/>
        <v>0</v>
      </c>
    </row>
    <row r="66" spans="1:29" s="53" customFormat="1" ht="11.85" customHeight="1" x14ac:dyDescent="0.25">
      <c r="A66" s="46"/>
      <c r="B66" s="47"/>
      <c r="C66" s="42" t="s">
        <v>239</v>
      </c>
      <c r="D66" s="46"/>
      <c r="E66" s="48"/>
      <c r="F66" s="48"/>
      <c r="G66" s="49"/>
      <c r="H66" s="49"/>
      <c r="I66" s="49"/>
      <c r="J66" s="49"/>
      <c r="K66" s="50"/>
      <c r="L66" s="51"/>
      <c r="M66" s="49"/>
      <c r="N66" s="49"/>
      <c r="O66" s="49"/>
      <c r="P66" s="49"/>
      <c r="Q66" s="46"/>
      <c r="R66" s="47"/>
      <c r="S66" s="263"/>
      <c r="T66" s="46"/>
      <c r="U66" s="48"/>
      <c r="X66" s="48"/>
      <c r="Y66" s="306">
        <f t="shared" si="0"/>
        <v>0</v>
      </c>
      <c r="Z66" s="301" t="str">
        <f t="shared" si="1"/>
        <v>0</v>
      </c>
      <c r="AA66" s="301" t="str">
        <f t="shared" si="2"/>
        <v>0</v>
      </c>
    </row>
    <row r="67" spans="1:29" s="19" customFormat="1" ht="11.85" customHeight="1" x14ac:dyDescent="0.25">
      <c r="A67" s="17" t="s">
        <v>1117</v>
      </c>
      <c r="B67" s="18">
        <v>25</v>
      </c>
      <c r="C67" s="17" t="s">
        <v>310</v>
      </c>
      <c r="D67" s="17" t="s">
        <v>1120</v>
      </c>
      <c r="E67" s="19" t="s">
        <v>291</v>
      </c>
      <c r="F67" s="19">
        <v>8</v>
      </c>
      <c r="G67" s="19">
        <v>23</v>
      </c>
      <c r="H67" s="19" t="s">
        <v>1270</v>
      </c>
      <c r="I67" s="21" t="s">
        <v>1385</v>
      </c>
      <c r="J67" s="19" t="s">
        <v>260</v>
      </c>
      <c r="K67" s="21" t="s">
        <v>537</v>
      </c>
      <c r="L67" s="17" t="s">
        <v>234</v>
      </c>
      <c r="M67" s="19" t="s">
        <v>968</v>
      </c>
      <c r="N67" s="19" t="s">
        <v>260</v>
      </c>
      <c r="P67" s="19">
        <v>23</v>
      </c>
      <c r="Q67" s="17" t="s">
        <v>297</v>
      </c>
      <c r="R67" s="18">
        <v>0</v>
      </c>
      <c r="S67" s="202">
        <v>13678</v>
      </c>
      <c r="T67" s="17" t="s">
        <v>1269</v>
      </c>
      <c r="U67" s="19" t="s">
        <v>970</v>
      </c>
      <c r="V67" s="19" t="s">
        <v>970</v>
      </c>
      <c r="W67" s="19" t="s">
        <v>1374</v>
      </c>
      <c r="X67" s="19" t="s">
        <v>1277</v>
      </c>
      <c r="Y67" s="306">
        <f t="shared" si="0"/>
        <v>368</v>
      </c>
      <c r="Z67" s="301" t="str">
        <f t="shared" si="1"/>
        <v>0</v>
      </c>
      <c r="AA67" s="301">
        <f t="shared" si="2"/>
        <v>368</v>
      </c>
      <c r="AC67" s="22"/>
    </row>
    <row r="68" spans="1:29" s="19" customFormat="1" ht="11.85" customHeight="1" x14ac:dyDescent="0.25">
      <c r="A68" s="9" t="s">
        <v>1550</v>
      </c>
      <c r="B68" s="10">
        <v>0</v>
      </c>
      <c r="C68" s="9" t="s">
        <v>70</v>
      </c>
      <c r="D68" s="9" t="s">
        <v>1120</v>
      </c>
      <c r="E68" s="11" t="s">
        <v>291</v>
      </c>
      <c r="F68" s="11">
        <v>8</v>
      </c>
      <c r="G68" s="19">
        <v>23</v>
      </c>
      <c r="H68" s="19" t="s">
        <v>1270</v>
      </c>
      <c r="I68" s="20"/>
      <c r="J68" s="19" t="s">
        <v>260</v>
      </c>
      <c r="K68" s="20" t="s">
        <v>968</v>
      </c>
      <c r="L68" s="17" t="s">
        <v>234</v>
      </c>
      <c r="M68" s="19" t="s">
        <v>968</v>
      </c>
      <c r="N68" s="19" t="s">
        <v>260</v>
      </c>
      <c r="P68" s="19">
        <v>23</v>
      </c>
      <c r="Q68" s="17" t="s">
        <v>297</v>
      </c>
      <c r="R68" s="18">
        <v>88.5</v>
      </c>
      <c r="S68" s="129" t="s">
        <v>1372</v>
      </c>
      <c r="T68" s="17" t="s">
        <v>1119</v>
      </c>
      <c r="U68" s="19" t="s">
        <v>970</v>
      </c>
      <c r="V68" s="19" t="s">
        <v>970</v>
      </c>
      <c r="W68" s="19" t="s">
        <v>1374</v>
      </c>
      <c r="X68" s="19" t="s">
        <v>1373</v>
      </c>
      <c r="Y68" s="306">
        <f t="shared" si="0"/>
        <v>368</v>
      </c>
      <c r="Z68" s="301">
        <f t="shared" si="1"/>
        <v>368</v>
      </c>
      <c r="AA68" s="301" t="str">
        <f t="shared" si="2"/>
        <v>0</v>
      </c>
      <c r="AC68" s="22"/>
    </row>
    <row r="69" spans="1:29" s="19" customFormat="1" ht="11.85" customHeight="1" x14ac:dyDescent="0.25">
      <c r="L69" s="9" t="s">
        <v>234</v>
      </c>
      <c r="Q69" s="17"/>
      <c r="R69" s="18"/>
      <c r="S69" s="70"/>
      <c r="T69" s="17"/>
      <c r="Y69" s="306">
        <f t="shared" ref="Y69:Y132" si="3">F69*G69*2</f>
        <v>0</v>
      </c>
      <c r="Z69" s="301" t="str">
        <f t="shared" ref="Z69:Z132" si="4">IF(X69="N",Y69,"0")</f>
        <v>0</v>
      </c>
      <c r="AA69" s="301" t="str">
        <f t="shared" ref="AA69:AA132" si="5">IF(X69="P",Y69,"0")</f>
        <v>0</v>
      </c>
      <c r="AC69" s="22"/>
    </row>
    <row r="70" spans="1:29" s="35" customFormat="1" ht="11.85" customHeight="1" thickBot="1" x14ac:dyDescent="0.3">
      <c r="G70" s="36">
        <f>SUM(G66:G69)</f>
        <v>46</v>
      </c>
      <c r="H70" s="36"/>
      <c r="I70" s="36"/>
      <c r="J70" s="36"/>
      <c r="K70" s="36"/>
      <c r="L70" s="37"/>
      <c r="M70" s="36">
        <f>G70-P70</f>
        <v>0</v>
      </c>
      <c r="N70" s="36"/>
      <c r="O70" s="36"/>
      <c r="P70" s="36">
        <f>SUM(P66:P69)</f>
        <v>46</v>
      </c>
      <c r="Q70" s="38"/>
      <c r="R70" s="38"/>
      <c r="S70" s="39"/>
      <c r="T70" s="38"/>
      <c r="X70" s="38"/>
      <c r="Y70" s="306">
        <f t="shared" si="3"/>
        <v>0</v>
      </c>
      <c r="Z70" s="301" t="str">
        <f t="shared" si="4"/>
        <v>0</v>
      </c>
      <c r="AA70" s="301" t="str">
        <f t="shared" si="5"/>
        <v>0</v>
      </c>
    </row>
    <row r="71" spans="1:29" s="25" customFormat="1" ht="11.85" customHeight="1" x14ac:dyDescent="0.25">
      <c r="C71" s="32" t="s">
        <v>236</v>
      </c>
      <c r="G71" s="19"/>
      <c r="H71" s="19"/>
      <c r="I71" s="40"/>
      <c r="J71" s="19"/>
      <c r="K71" s="19"/>
      <c r="L71" s="33"/>
      <c r="M71" s="19"/>
      <c r="N71" s="19"/>
      <c r="O71" s="19"/>
      <c r="P71" s="19"/>
      <c r="Q71" s="19"/>
      <c r="R71" s="19"/>
      <c r="S71" s="110"/>
      <c r="T71" s="19"/>
      <c r="X71" s="19"/>
      <c r="Y71" s="306">
        <f t="shared" si="3"/>
        <v>0</v>
      </c>
      <c r="Z71" s="301" t="str">
        <f t="shared" si="4"/>
        <v>0</v>
      </c>
      <c r="AA71" s="301" t="str">
        <f t="shared" si="5"/>
        <v>0</v>
      </c>
    </row>
    <row r="72" spans="1:29" s="19" customFormat="1" ht="11.85" customHeight="1" x14ac:dyDescent="0.25">
      <c r="A72" s="17" t="s">
        <v>1115</v>
      </c>
      <c r="B72" s="18">
        <v>24</v>
      </c>
      <c r="C72" s="17" t="s">
        <v>310</v>
      </c>
      <c r="D72" s="17" t="s">
        <v>290</v>
      </c>
      <c r="E72" s="19" t="s">
        <v>291</v>
      </c>
      <c r="F72" s="19">
        <v>16</v>
      </c>
      <c r="G72" s="19">
        <v>2</v>
      </c>
      <c r="H72" s="19" t="s">
        <v>1270</v>
      </c>
      <c r="I72" s="21" t="s">
        <v>1383</v>
      </c>
      <c r="J72" s="19" t="s">
        <v>260</v>
      </c>
      <c r="K72" s="21" t="s">
        <v>537</v>
      </c>
      <c r="L72" s="17" t="s">
        <v>234</v>
      </c>
      <c r="M72" s="26" t="s">
        <v>835</v>
      </c>
      <c r="N72" s="19" t="s">
        <v>260</v>
      </c>
      <c r="O72" s="26" t="s">
        <v>1399</v>
      </c>
      <c r="P72" s="19">
        <v>2</v>
      </c>
      <c r="Q72" s="9" t="s">
        <v>678</v>
      </c>
      <c r="R72" s="10">
        <v>0</v>
      </c>
      <c r="S72" s="203">
        <v>13681</v>
      </c>
      <c r="T72" s="9" t="s">
        <v>1551</v>
      </c>
      <c r="U72" s="11" t="s">
        <v>1400</v>
      </c>
      <c r="V72" s="19" t="s">
        <v>1400</v>
      </c>
      <c r="W72" s="19" t="s">
        <v>1374</v>
      </c>
      <c r="X72" s="19" t="s">
        <v>1277</v>
      </c>
      <c r="Y72" s="306">
        <f t="shared" si="3"/>
        <v>64</v>
      </c>
      <c r="Z72" s="301" t="str">
        <f t="shared" si="4"/>
        <v>0</v>
      </c>
      <c r="AA72" s="301">
        <f t="shared" si="5"/>
        <v>64</v>
      </c>
      <c r="AC72" s="22"/>
    </row>
    <row r="73" spans="1:29" s="19" customFormat="1" ht="11.85" customHeight="1" x14ac:dyDescent="0.25">
      <c r="A73" s="17" t="s">
        <v>1117</v>
      </c>
      <c r="B73" s="18">
        <v>25</v>
      </c>
      <c r="C73" s="17" t="s">
        <v>310</v>
      </c>
      <c r="D73" s="17" t="s">
        <v>290</v>
      </c>
      <c r="E73" s="19" t="s">
        <v>291</v>
      </c>
      <c r="F73" s="19">
        <v>16</v>
      </c>
      <c r="G73" s="19">
        <v>7</v>
      </c>
      <c r="H73" s="19" t="s">
        <v>1270</v>
      </c>
      <c r="I73" s="21" t="s">
        <v>1385</v>
      </c>
      <c r="J73" s="19" t="s">
        <v>260</v>
      </c>
      <c r="K73" s="21" t="s">
        <v>537</v>
      </c>
      <c r="L73" s="17" t="s">
        <v>234</v>
      </c>
      <c r="M73" s="26" t="s">
        <v>835</v>
      </c>
      <c r="N73" s="19" t="s">
        <v>260</v>
      </c>
      <c r="O73" s="26" t="s">
        <v>1428</v>
      </c>
      <c r="P73" s="19">
        <v>7</v>
      </c>
      <c r="Q73" s="9" t="s">
        <v>678</v>
      </c>
      <c r="R73" s="18">
        <v>0</v>
      </c>
      <c r="S73" s="203">
        <v>13681</v>
      </c>
      <c r="T73" s="9" t="s">
        <v>1551</v>
      </c>
      <c r="U73" s="19" t="s">
        <v>1400</v>
      </c>
      <c r="V73" s="19" t="s">
        <v>1400</v>
      </c>
      <c r="W73" s="19" t="s">
        <v>1374</v>
      </c>
      <c r="X73" s="19" t="s">
        <v>1277</v>
      </c>
      <c r="Y73" s="306">
        <f t="shared" si="3"/>
        <v>224</v>
      </c>
      <c r="Z73" s="301" t="str">
        <f t="shared" si="4"/>
        <v>0</v>
      </c>
      <c r="AA73" s="301">
        <f t="shared" si="5"/>
        <v>224</v>
      </c>
      <c r="AC73" s="22"/>
    </row>
    <row r="74" spans="1:29" s="19" customFormat="1" ht="11.85" customHeight="1" x14ac:dyDescent="0.25">
      <c r="A74" s="125"/>
      <c r="B74" s="18"/>
      <c r="C74" s="23"/>
      <c r="D74" s="17"/>
      <c r="I74" s="20"/>
      <c r="K74" s="20"/>
      <c r="L74" s="17"/>
      <c r="M74" s="26"/>
      <c r="O74" s="26"/>
      <c r="Q74" s="23"/>
      <c r="R74" s="18"/>
      <c r="S74" s="202"/>
      <c r="T74" s="17"/>
      <c r="Y74" s="306">
        <f t="shared" si="3"/>
        <v>0</v>
      </c>
      <c r="Z74" s="301" t="str">
        <f t="shared" si="4"/>
        <v>0</v>
      </c>
      <c r="AA74" s="301" t="str">
        <f t="shared" si="5"/>
        <v>0</v>
      </c>
      <c r="AC74" s="22"/>
    </row>
    <row r="75" spans="1:29" s="27" customFormat="1" ht="11.85" customHeight="1" x14ac:dyDescent="0.25">
      <c r="G75" s="28">
        <f>SUM(G71:G74)</f>
        <v>9</v>
      </c>
      <c r="H75" s="28"/>
      <c r="I75" s="28"/>
      <c r="J75" s="28"/>
      <c r="K75" s="28"/>
      <c r="L75" s="29"/>
      <c r="M75" s="28">
        <f>G75-P75</f>
        <v>0</v>
      </c>
      <c r="N75" s="28"/>
      <c r="O75" s="28"/>
      <c r="P75" s="28">
        <f>SUM(P71:P74)</f>
        <v>9</v>
      </c>
      <c r="Q75" s="30"/>
      <c r="R75" s="30"/>
      <c r="S75" s="264"/>
      <c r="T75" s="30"/>
      <c r="X75" s="30"/>
      <c r="Y75" s="306">
        <f t="shared" si="3"/>
        <v>0</v>
      </c>
      <c r="Z75" s="301" t="str">
        <f t="shared" si="4"/>
        <v>0</v>
      </c>
      <c r="AA75" s="301" t="str">
        <f t="shared" si="5"/>
        <v>0</v>
      </c>
    </row>
    <row r="76" spans="1:29" s="25" customFormat="1" ht="11.85" customHeight="1" x14ac:dyDescent="0.25">
      <c r="C76" s="32" t="s">
        <v>237</v>
      </c>
      <c r="G76" s="19"/>
      <c r="H76" s="19"/>
      <c r="I76" s="40"/>
      <c r="J76" s="19"/>
      <c r="K76" s="19"/>
      <c r="L76" s="33"/>
      <c r="M76" s="19"/>
      <c r="N76" s="19"/>
      <c r="O76" s="19"/>
      <c r="P76" s="19"/>
      <c r="Q76" s="19"/>
      <c r="R76" s="19"/>
      <c r="S76" s="110"/>
      <c r="T76" s="19"/>
      <c r="X76" s="19"/>
      <c r="Y76" s="306">
        <f t="shared" si="3"/>
        <v>0</v>
      </c>
      <c r="Z76" s="301" t="str">
        <f t="shared" si="4"/>
        <v>0</v>
      </c>
      <c r="AA76" s="301" t="str">
        <f t="shared" si="5"/>
        <v>0</v>
      </c>
    </row>
    <row r="77" spans="1:29" s="19" customFormat="1" ht="11.25" customHeight="1" x14ac:dyDescent="0.25">
      <c r="A77" s="17" t="s">
        <v>1115</v>
      </c>
      <c r="B77" s="18">
        <v>24</v>
      </c>
      <c r="C77" s="17" t="s">
        <v>310</v>
      </c>
      <c r="D77" s="17" t="s">
        <v>1120</v>
      </c>
      <c r="E77" s="19" t="s">
        <v>291</v>
      </c>
      <c r="F77" s="19">
        <v>8</v>
      </c>
      <c r="G77" s="19">
        <v>12</v>
      </c>
      <c r="I77" s="21" t="s">
        <v>1383</v>
      </c>
      <c r="J77" s="19" t="s">
        <v>260</v>
      </c>
      <c r="K77" s="21" t="s">
        <v>537</v>
      </c>
      <c r="L77" s="17" t="s">
        <v>234</v>
      </c>
      <c r="M77" s="26" t="s">
        <v>835</v>
      </c>
      <c r="N77" s="19" t="s">
        <v>260</v>
      </c>
      <c r="O77" s="26" t="s">
        <v>1399</v>
      </c>
      <c r="P77" s="19">
        <v>12</v>
      </c>
      <c r="Q77" s="9" t="s">
        <v>678</v>
      </c>
      <c r="R77" s="10">
        <v>0</v>
      </c>
      <c r="S77" s="202">
        <v>13683</v>
      </c>
      <c r="T77" s="9" t="s">
        <v>1552</v>
      </c>
      <c r="U77" s="11" t="s">
        <v>1400</v>
      </c>
      <c r="V77" s="11" t="s">
        <v>1400</v>
      </c>
      <c r="W77" s="19" t="s">
        <v>1374</v>
      </c>
      <c r="X77" s="19" t="s">
        <v>1277</v>
      </c>
      <c r="Y77" s="306">
        <f t="shared" si="3"/>
        <v>192</v>
      </c>
      <c r="Z77" s="301" t="str">
        <f t="shared" si="4"/>
        <v>0</v>
      </c>
      <c r="AA77" s="301">
        <f t="shared" si="5"/>
        <v>192</v>
      </c>
      <c r="AC77" s="22"/>
    </row>
    <row r="78" spans="1:29" s="19" customFormat="1" ht="11.85" customHeight="1" x14ac:dyDescent="0.25">
      <c r="A78" s="46" t="s">
        <v>1117</v>
      </c>
      <c r="B78" s="47">
        <v>25</v>
      </c>
      <c r="C78" s="46" t="s">
        <v>310</v>
      </c>
      <c r="D78" s="46" t="s">
        <v>1120</v>
      </c>
      <c r="E78" s="48" t="s">
        <v>291</v>
      </c>
      <c r="F78" s="48">
        <v>8</v>
      </c>
      <c r="G78" s="48">
        <v>2</v>
      </c>
      <c r="H78" s="48" t="s">
        <v>1270</v>
      </c>
      <c r="I78" s="196" t="s">
        <v>1385</v>
      </c>
      <c r="J78" s="19" t="s">
        <v>260</v>
      </c>
      <c r="K78" s="196" t="s">
        <v>537</v>
      </c>
      <c r="L78" s="17" t="s">
        <v>234</v>
      </c>
      <c r="M78" s="26" t="s">
        <v>835</v>
      </c>
      <c r="N78" s="19" t="s">
        <v>260</v>
      </c>
      <c r="O78" s="26" t="s">
        <v>1399</v>
      </c>
      <c r="P78" s="48">
        <v>2</v>
      </c>
      <c r="Q78" s="9" t="s">
        <v>678</v>
      </c>
      <c r="R78" s="10">
        <v>0</v>
      </c>
      <c r="S78" s="202">
        <v>13683</v>
      </c>
      <c r="T78" s="9" t="s">
        <v>1552</v>
      </c>
      <c r="U78" s="11" t="s">
        <v>1400</v>
      </c>
      <c r="V78" s="11" t="s">
        <v>1400</v>
      </c>
      <c r="W78" s="19" t="s">
        <v>1374</v>
      </c>
      <c r="X78" s="19" t="s">
        <v>1277</v>
      </c>
      <c r="Y78" s="306">
        <f t="shared" si="3"/>
        <v>32</v>
      </c>
      <c r="Z78" s="301" t="str">
        <f t="shared" si="4"/>
        <v>0</v>
      </c>
      <c r="AA78" s="301">
        <f t="shared" si="5"/>
        <v>32</v>
      </c>
      <c r="AC78" s="22"/>
    </row>
    <row r="79" spans="1:29" s="19" customFormat="1" ht="11.85" customHeight="1" x14ac:dyDescent="0.25">
      <c r="A79" s="17"/>
      <c r="B79" s="18"/>
      <c r="C79" s="17"/>
      <c r="D79" s="17"/>
      <c r="I79" s="21"/>
      <c r="K79" s="21"/>
      <c r="L79" s="17"/>
      <c r="M79" s="26"/>
      <c r="O79" s="26"/>
      <c r="Q79" s="23"/>
      <c r="R79" s="18"/>
      <c r="S79" s="265"/>
      <c r="T79" s="17"/>
      <c r="Y79" s="306">
        <f t="shared" si="3"/>
        <v>0</v>
      </c>
      <c r="Z79" s="301" t="str">
        <f t="shared" si="4"/>
        <v>0</v>
      </c>
      <c r="AA79" s="301" t="str">
        <f t="shared" si="5"/>
        <v>0</v>
      </c>
      <c r="AC79" s="22"/>
    </row>
    <row r="80" spans="1:29" s="35" customFormat="1" ht="11.85" customHeight="1" thickBot="1" x14ac:dyDescent="0.3">
      <c r="G80" s="36">
        <f>SUM(G76:G79)</f>
        <v>14</v>
      </c>
      <c r="H80" s="36"/>
      <c r="I80" s="36"/>
      <c r="J80" s="36"/>
      <c r="K80" s="36"/>
      <c r="L80" s="41"/>
      <c r="M80" s="36">
        <f>G80-P80</f>
        <v>0</v>
      </c>
      <c r="N80" s="36"/>
      <c r="O80" s="36"/>
      <c r="P80" s="36">
        <f>SUM(P76:P79)</f>
        <v>14</v>
      </c>
      <c r="Q80" s="38"/>
      <c r="R80" s="38"/>
      <c r="S80" s="39"/>
      <c r="T80" s="38"/>
      <c r="X80" s="38"/>
      <c r="Y80" s="306">
        <f t="shared" si="3"/>
        <v>0</v>
      </c>
      <c r="Z80" s="301" t="str">
        <f t="shared" si="4"/>
        <v>0</v>
      </c>
      <c r="AA80" s="301" t="str">
        <f t="shared" si="5"/>
        <v>0</v>
      </c>
    </row>
    <row r="81" spans="1:32" s="25" customFormat="1" x14ac:dyDescent="0.25">
      <c r="C81" s="231" t="s">
        <v>1432</v>
      </c>
      <c r="I81" s="266"/>
      <c r="J81" s="33"/>
      <c r="N81" s="33"/>
      <c r="S81" s="267"/>
      <c r="Y81" s="306">
        <f t="shared" si="3"/>
        <v>0</v>
      </c>
      <c r="Z81" s="301" t="str">
        <f t="shared" si="4"/>
        <v>0</v>
      </c>
      <c r="AA81" s="301" t="str">
        <f t="shared" si="5"/>
        <v>0</v>
      </c>
    </row>
    <row r="82" spans="1:32" s="25" customFormat="1" x14ac:dyDescent="0.25">
      <c r="A82" s="267"/>
      <c r="C82" s="231" t="s">
        <v>1433</v>
      </c>
      <c r="H82" s="268"/>
      <c r="I82" s="266"/>
      <c r="J82" s="33"/>
      <c r="K82" s="269"/>
      <c r="N82" s="33"/>
      <c r="O82" s="268"/>
      <c r="S82" s="267"/>
      <c r="Y82" s="306">
        <f t="shared" si="3"/>
        <v>0</v>
      </c>
      <c r="Z82" s="301" t="str">
        <f t="shared" si="4"/>
        <v>0</v>
      </c>
      <c r="AA82" s="301" t="str">
        <f t="shared" si="5"/>
        <v>0</v>
      </c>
    </row>
    <row r="83" spans="1:32" x14ac:dyDescent="0.25">
      <c r="C83" s="58" t="s">
        <v>1437</v>
      </c>
      <c r="G83"/>
      <c r="H83"/>
      <c r="I83"/>
      <c r="J83" s="59"/>
      <c r="K83"/>
      <c r="M83"/>
      <c r="N83" s="59"/>
      <c r="O83"/>
      <c r="P83"/>
      <c r="S83" s="233"/>
      <c r="X83"/>
      <c r="Y83" s="306">
        <f t="shared" si="3"/>
        <v>0</v>
      </c>
      <c r="Z83" s="301" t="str">
        <f t="shared" si="4"/>
        <v>0</v>
      </c>
      <c r="AA83" s="301" t="str">
        <f t="shared" si="5"/>
        <v>0</v>
      </c>
    </row>
    <row r="84" spans="1:32" x14ac:dyDescent="0.25">
      <c r="C84" s="58" t="s">
        <v>1438</v>
      </c>
      <c r="G84"/>
      <c r="H84"/>
      <c r="I84"/>
      <c r="J84" s="59"/>
      <c r="K84"/>
      <c r="M84"/>
      <c r="N84" s="59"/>
      <c r="O84"/>
      <c r="P84"/>
      <c r="S84" s="233"/>
      <c r="X84"/>
      <c r="Y84" s="306">
        <f t="shared" si="3"/>
        <v>0</v>
      </c>
      <c r="Z84" s="301" t="str">
        <f t="shared" si="4"/>
        <v>0</v>
      </c>
      <c r="AA84" s="301" t="str">
        <f t="shared" si="5"/>
        <v>0</v>
      </c>
    </row>
    <row r="85" spans="1:32" s="11" customFormat="1" ht="11.85" customHeight="1" x14ac:dyDescent="0.25">
      <c r="A85" s="9" t="s">
        <v>1439</v>
      </c>
      <c r="B85" s="10">
        <v>77.95</v>
      </c>
      <c r="C85" s="9" t="s">
        <v>297</v>
      </c>
      <c r="D85" s="9" t="s">
        <v>290</v>
      </c>
      <c r="E85" s="11" t="s">
        <v>291</v>
      </c>
      <c r="F85" s="11">
        <v>16</v>
      </c>
      <c r="G85" s="11">
        <v>25</v>
      </c>
      <c r="I85" s="270"/>
      <c r="J85" s="135" t="s">
        <v>260</v>
      </c>
      <c r="K85" s="210" t="s">
        <v>1440</v>
      </c>
      <c r="L85" s="116" t="s">
        <v>234</v>
      </c>
      <c r="M85" s="115" t="s">
        <v>1440</v>
      </c>
      <c r="N85" s="101" t="s">
        <v>260</v>
      </c>
      <c r="P85" s="11">
        <v>25</v>
      </c>
      <c r="Q85" s="9" t="s">
        <v>1441</v>
      </c>
      <c r="R85" s="10">
        <v>300</v>
      </c>
      <c r="S85" s="221" t="s">
        <v>1372</v>
      </c>
      <c r="T85" s="9" t="s">
        <v>1442</v>
      </c>
      <c r="U85" s="11" t="s">
        <v>1083</v>
      </c>
      <c r="V85" s="11" t="s">
        <v>1083</v>
      </c>
      <c r="W85" s="13" t="s">
        <v>21</v>
      </c>
      <c r="X85" s="11" t="s">
        <v>1373</v>
      </c>
      <c r="Y85" s="306">
        <f t="shared" si="3"/>
        <v>800</v>
      </c>
      <c r="Z85" s="301">
        <f t="shared" si="4"/>
        <v>800</v>
      </c>
      <c r="AA85" s="301" t="str">
        <f t="shared" si="5"/>
        <v>0</v>
      </c>
      <c r="AC85" s="14"/>
    </row>
    <row r="86" spans="1:32" x14ac:dyDescent="0.25">
      <c r="A86" s="9" t="s">
        <v>1439</v>
      </c>
      <c r="B86" s="10">
        <v>77.95</v>
      </c>
      <c r="C86" s="9" t="s">
        <v>297</v>
      </c>
      <c r="D86" s="9" t="s">
        <v>290</v>
      </c>
      <c r="E86" s="11" t="s">
        <v>291</v>
      </c>
      <c r="F86" s="11">
        <v>16</v>
      </c>
      <c r="G86" s="11">
        <v>25</v>
      </c>
      <c r="I86" s="270"/>
      <c r="J86" s="135" t="s">
        <v>260</v>
      </c>
      <c r="K86" s="210" t="s">
        <v>1440</v>
      </c>
      <c r="L86" s="116" t="s">
        <v>234</v>
      </c>
      <c r="M86" s="115" t="s">
        <v>1440</v>
      </c>
      <c r="N86" s="101" t="s">
        <v>260</v>
      </c>
      <c r="P86" s="11">
        <v>25</v>
      </c>
      <c r="Q86" s="9" t="s">
        <v>1441</v>
      </c>
      <c r="R86" s="10">
        <v>300.05</v>
      </c>
      <c r="S86" s="221" t="s">
        <v>1372</v>
      </c>
      <c r="T86" s="9" t="s">
        <v>1443</v>
      </c>
      <c r="U86" s="11" t="s">
        <v>1083</v>
      </c>
      <c r="V86" s="11" t="s">
        <v>1083</v>
      </c>
      <c r="W86" s="13" t="s">
        <v>21</v>
      </c>
      <c r="X86" s="11" t="s">
        <v>1373</v>
      </c>
      <c r="Y86" s="306">
        <f t="shared" si="3"/>
        <v>800</v>
      </c>
      <c r="Z86" s="301">
        <f t="shared" si="4"/>
        <v>800</v>
      </c>
      <c r="AA86" s="301" t="str">
        <f t="shared" si="5"/>
        <v>0</v>
      </c>
      <c r="AB86" s="11"/>
      <c r="AC86" s="14"/>
      <c r="AD86" s="11"/>
      <c r="AE86" s="11"/>
      <c r="AF86" s="11"/>
    </row>
    <row r="87" spans="1:32" s="11" customFormat="1" ht="11.85" customHeight="1" x14ac:dyDescent="0.25">
      <c r="A87" s="9" t="s">
        <v>1444</v>
      </c>
      <c r="B87" s="10">
        <v>300</v>
      </c>
      <c r="C87" s="9" t="s">
        <v>1441</v>
      </c>
      <c r="D87" s="9" t="s">
        <v>290</v>
      </c>
      <c r="E87" s="11" t="s">
        <v>291</v>
      </c>
      <c r="F87" s="11">
        <v>16</v>
      </c>
      <c r="G87" s="11">
        <v>25</v>
      </c>
      <c r="I87" s="270"/>
      <c r="J87" s="135" t="s">
        <v>260</v>
      </c>
      <c r="K87" s="271" t="s">
        <v>883</v>
      </c>
      <c r="L87" s="116" t="s">
        <v>234</v>
      </c>
      <c r="M87" s="115" t="s">
        <v>883</v>
      </c>
      <c r="N87" s="101" t="s">
        <v>260</v>
      </c>
      <c r="P87" s="11">
        <v>25</v>
      </c>
      <c r="Q87" s="9" t="s">
        <v>297</v>
      </c>
      <c r="R87" s="10">
        <v>24.01</v>
      </c>
      <c r="S87" s="272" t="s">
        <v>1372</v>
      </c>
      <c r="T87" s="9" t="s">
        <v>110</v>
      </c>
      <c r="U87" s="11" t="s">
        <v>1083</v>
      </c>
      <c r="V87" s="11" t="s">
        <v>1083</v>
      </c>
      <c r="W87" s="13" t="s">
        <v>21</v>
      </c>
      <c r="X87" s="11" t="s">
        <v>1373</v>
      </c>
      <c r="Y87" s="306">
        <f t="shared" si="3"/>
        <v>800</v>
      </c>
      <c r="Z87" s="301">
        <f t="shared" si="4"/>
        <v>800</v>
      </c>
      <c r="AA87" s="301" t="str">
        <f t="shared" si="5"/>
        <v>0</v>
      </c>
      <c r="AC87" s="14"/>
    </row>
    <row r="88" spans="1:32" x14ac:dyDescent="0.25">
      <c r="A88" s="9" t="s">
        <v>1445</v>
      </c>
      <c r="B88" s="10">
        <v>273</v>
      </c>
      <c r="C88" s="9" t="s">
        <v>310</v>
      </c>
      <c r="D88" s="9" t="s">
        <v>290</v>
      </c>
      <c r="E88" s="11" t="s">
        <v>291</v>
      </c>
      <c r="F88" s="11">
        <v>16</v>
      </c>
      <c r="G88" s="11">
        <v>25</v>
      </c>
      <c r="I88" s="273"/>
      <c r="J88" s="135" t="s">
        <v>260</v>
      </c>
      <c r="K88" s="271" t="s">
        <v>1446</v>
      </c>
      <c r="L88" s="116" t="s">
        <v>234</v>
      </c>
      <c r="M88" s="115" t="s">
        <v>48</v>
      </c>
      <c r="N88" s="101" t="s">
        <v>260</v>
      </c>
      <c r="O88" s="11" t="s">
        <v>1447</v>
      </c>
      <c r="P88" s="11">
        <v>25</v>
      </c>
      <c r="Q88" s="224" t="s">
        <v>134</v>
      </c>
      <c r="R88" s="10">
        <v>310</v>
      </c>
      <c r="S88" s="274" t="s">
        <v>1372</v>
      </c>
      <c r="T88" s="9" t="s">
        <v>1448</v>
      </c>
      <c r="U88" s="11" t="s">
        <v>1083</v>
      </c>
      <c r="V88" s="11" t="s">
        <v>1083</v>
      </c>
      <c r="W88" s="13" t="s">
        <v>21</v>
      </c>
      <c r="X88" s="11" t="s">
        <v>1373</v>
      </c>
      <c r="Y88" s="306">
        <f t="shared" si="3"/>
        <v>800</v>
      </c>
      <c r="Z88" s="301">
        <f t="shared" si="4"/>
        <v>800</v>
      </c>
      <c r="AA88" s="301" t="str">
        <f t="shared" si="5"/>
        <v>0</v>
      </c>
      <c r="AB88" s="11"/>
      <c r="AC88" s="14"/>
      <c r="AD88" s="11"/>
      <c r="AE88" s="11"/>
      <c r="AF88" s="11"/>
    </row>
    <row r="89" spans="1:32" s="11" customFormat="1" ht="11.85" customHeight="1" x14ac:dyDescent="0.25">
      <c r="A89" s="9" t="s">
        <v>1439</v>
      </c>
      <c r="B89" s="10">
        <v>77.95</v>
      </c>
      <c r="C89" s="9" t="s">
        <v>297</v>
      </c>
      <c r="D89" s="9" t="s">
        <v>290</v>
      </c>
      <c r="E89" s="11" t="s">
        <v>291</v>
      </c>
      <c r="F89" s="11">
        <v>16</v>
      </c>
      <c r="G89" s="11">
        <v>25</v>
      </c>
      <c r="I89" s="12"/>
      <c r="J89" s="135" t="s">
        <v>260</v>
      </c>
      <c r="K89" s="271" t="s">
        <v>1440</v>
      </c>
      <c r="L89" s="116" t="s">
        <v>234</v>
      </c>
      <c r="M89" s="115" t="s">
        <v>1440</v>
      </c>
      <c r="N89" s="101" t="s">
        <v>260</v>
      </c>
      <c r="O89" s="24"/>
      <c r="P89" s="11">
        <v>25</v>
      </c>
      <c r="Q89" s="9" t="s">
        <v>157</v>
      </c>
      <c r="R89" s="10">
        <v>800</v>
      </c>
      <c r="S89" s="274" t="s">
        <v>1372</v>
      </c>
      <c r="T89" s="9" t="s">
        <v>1449</v>
      </c>
      <c r="U89" s="11" t="s">
        <v>1083</v>
      </c>
      <c r="V89" s="11" t="s">
        <v>1083</v>
      </c>
      <c r="W89" s="13" t="s">
        <v>21</v>
      </c>
      <c r="X89" s="11" t="s">
        <v>1373</v>
      </c>
      <c r="Y89" s="306">
        <f t="shared" si="3"/>
        <v>800</v>
      </c>
      <c r="Z89" s="301">
        <f t="shared" si="4"/>
        <v>800</v>
      </c>
      <c r="AA89" s="301" t="str">
        <f t="shared" si="5"/>
        <v>0</v>
      </c>
      <c r="AC89" s="14"/>
    </row>
    <row r="90" spans="1:32" s="11" customFormat="1" ht="11.85" customHeight="1" x14ac:dyDescent="0.25">
      <c r="A90" s="9" t="s">
        <v>1450</v>
      </c>
      <c r="B90" s="10">
        <v>125.5</v>
      </c>
      <c r="C90" s="9" t="s">
        <v>297</v>
      </c>
      <c r="D90" s="9" t="s">
        <v>290</v>
      </c>
      <c r="E90" s="11" t="s">
        <v>291</v>
      </c>
      <c r="F90" s="11">
        <v>16</v>
      </c>
      <c r="G90" s="11">
        <v>25</v>
      </c>
      <c r="I90" s="12"/>
      <c r="J90" s="135" t="s">
        <v>260</v>
      </c>
      <c r="K90" s="271" t="s">
        <v>1440</v>
      </c>
      <c r="L90" s="116" t="s">
        <v>234</v>
      </c>
      <c r="M90" s="115" t="s">
        <v>1440</v>
      </c>
      <c r="N90" s="101" t="s">
        <v>260</v>
      </c>
      <c r="O90" s="24"/>
      <c r="P90" s="11">
        <v>25</v>
      </c>
      <c r="Q90" s="9" t="s">
        <v>157</v>
      </c>
      <c r="R90" s="10">
        <v>1100</v>
      </c>
      <c r="S90" s="274" t="s">
        <v>1372</v>
      </c>
      <c r="T90" s="9" t="s">
        <v>1451</v>
      </c>
      <c r="U90" s="11" t="s">
        <v>1083</v>
      </c>
      <c r="V90" s="11" t="s">
        <v>1083</v>
      </c>
      <c r="W90" s="13" t="s">
        <v>21</v>
      </c>
      <c r="X90" s="11" t="s">
        <v>1373</v>
      </c>
      <c r="Y90" s="306">
        <f t="shared" si="3"/>
        <v>800</v>
      </c>
      <c r="Z90" s="301">
        <f t="shared" si="4"/>
        <v>800</v>
      </c>
      <c r="AA90" s="301" t="str">
        <f t="shared" si="5"/>
        <v>0</v>
      </c>
      <c r="AC90" s="14"/>
    </row>
    <row r="91" spans="1:32" s="11" customFormat="1" ht="11.85" customHeight="1" x14ac:dyDescent="0.25">
      <c r="A91" s="249" t="s">
        <v>1452</v>
      </c>
      <c r="B91" s="10">
        <v>1180</v>
      </c>
      <c r="C91" s="9" t="s">
        <v>157</v>
      </c>
      <c r="D91" s="9" t="s">
        <v>290</v>
      </c>
      <c r="E91" s="11" t="s">
        <v>291</v>
      </c>
      <c r="F91" s="11">
        <v>16</v>
      </c>
      <c r="G91" s="11">
        <v>25</v>
      </c>
      <c r="I91" s="275"/>
      <c r="J91" s="101" t="s">
        <v>260</v>
      </c>
      <c r="K91" s="271" t="s">
        <v>876</v>
      </c>
      <c r="L91" s="116" t="s">
        <v>234</v>
      </c>
      <c r="M91" s="115" t="s">
        <v>876</v>
      </c>
      <c r="N91" s="101" t="s">
        <v>260</v>
      </c>
      <c r="O91" s="24"/>
      <c r="P91" s="11">
        <v>25</v>
      </c>
      <c r="Q91" s="9" t="s">
        <v>310</v>
      </c>
      <c r="R91" s="10">
        <v>94.5</v>
      </c>
      <c r="S91" s="209" t="s">
        <v>1372</v>
      </c>
      <c r="T91" s="9" t="s">
        <v>1453</v>
      </c>
      <c r="U91" s="11" t="s">
        <v>1083</v>
      </c>
      <c r="V91" s="11" t="s">
        <v>1083</v>
      </c>
      <c r="W91" s="13" t="s">
        <v>21</v>
      </c>
      <c r="X91" s="11" t="s">
        <v>1373</v>
      </c>
      <c r="Y91" s="306">
        <f t="shared" si="3"/>
        <v>800</v>
      </c>
      <c r="Z91" s="301">
        <f t="shared" si="4"/>
        <v>800</v>
      </c>
      <c r="AA91" s="301" t="str">
        <f t="shared" si="5"/>
        <v>0</v>
      </c>
      <c r="AC91" s="14"/>
    </row>
    <row r="92" spans="1:32" x14ac:dyDescent="0.25">
      <c r="C92" s="58"/>
      <c r="G92"/>
      <c r="H92"/>
      <c r="I92"/>
      <c r="J92" s="59"/>
      <c r="K92"/>
      <c r="M92"/>
      <c r="N92" s="59"/>
      <c r="O92"/>
      <c r="P92"/>
      <c r="S92" s="233"/>
      <c r="X92"/>
      <c r="Y92" s="306">
        <f t="shared" si="3"/>
        <v>0</v>
      </c>
      <c r="Z92" s="301" t="str">
        <f t="shared" si="4"/>
        <v>0</v>
      </c>
      <c r="AA92" s="301" t="str">
        <f t="shared" si="5"/>
        <v>0</v>
      </c>
    </row>
    <row r="93" spans="1:32" x14ac:dyDescent="0.25">
      <c r="C93" s="58" t="s">
        <v>1454</v>
      </c>
      <c r="G93"/>
      <c r="H93"/>
      <c r="I93"/>
      <c r="J93" s="59"/>
      <c r="K93"/>
      <c r="M93"/>
      <c r="N93" s="59"/>
      <c r="O93"/>
      <c r="P93"/>
      <c r="S93" s="233"/>
      <c r="X93"/>
      <c r="Y93" s="306">
        <f t="shared" si="3"/>
        <v>0</v>
      </c>
      <c r="Z93" s="301" t="str">
        <f t="shared" si="4"/>
        <v>0</v>
      </c>
      <c r="AA93" s="301" t="str">
        <f t="shared" si="5"/>
        <v>0</v>
      </c>
    </row>
    <row r="94" spans="1:32" x14ac:dyDescent="0.25">
      <c r="A94" s="9" t="s">
        <v>1455</v>
      </c>
      <c r="B94" s="10">
        <v>24.75</v>
      </c>
      <c r="C94" s="9" t="s">
        <v>297</v>
      </c>
      <c r="D94" s="9" t="s">
        <v>1120</v>
      </c>
      <c r="E94" s="11" t="s">
        <v>291</v>
      </c>
      <c r="F94" s="11">
        <v>8</v>
      </c>
      <c r="G94" s="11">
        <v>25</v>
      </c>
      <c r="I94" s="12" t="s">
        <v>1456</v>
      </c>
      <c r="J94" s="235" t="s">
        <v>260</v>
      </c>
      <c r="K94" s="210" t="s">
        <v>537</v>
      </c>
      <c r="L94" s="116" t="s">
        <v>234</v>
      </c>
      <c r="M94" s="115" t="s">
        <v>136</v>
      </c>
      <c r="N94" s="235" t="s">
        <v>260</v>
      </c>
      <c r="O94" s="13" t="s">
        <v>1457</v>
      </c>
      <c r="P94" s="11">
        <v>25</v>
      </c>
      <c r="Q94" s="9" t="s">
        <v>494</v>
      </c>
      <c r="R94" s="10">
        <v>29.5</v>
      </c>
      <c r="S94" s="209" t="s">
        <v>1458</v>
      </c>
      <c r="T94" s="9" t="s">
        <v>1459</v>
      </c>
      <c r="U94" s="11" t="s">
        <v>1083</v>
      </c>
      <c r="V94" s="11" t="s">
        <v>1083</v>
      </c>
      <c r="W94" s="11" t="s">
        <v>1374</v>
      </c>
      <c r="X94" s="11" t="s">
        <v>1277</v>
      </c>
      <c r="Y94" s="306">
        <f t="shared" si="3"/>
        <v>400</v>
      </c>
      <c r="Z94" s="301" t="str">
        <f t="shared" si="4"/>
        <v>0</v>
      </c>
      <c r="AA94" s="301">
        <f t="shared" si="5"/>
        <v>400</v>
      </c>
    </row>
    <row r="95" spans="1:32" x14ac:dyDescent="0.25">
      <c r="A95" s="9" t="s">
        <v>1460</v>
      </c>
      <c r="B95" s="10">
        <v>24.25</v>
      </c>
      <c r="C95" s="9" t="s">
        <v>297</v>
      </c>
      <c r="D95" s="9" t="s">
        <v>1120</v>
      </c>
      <c r="E95" s="11" t="s">
        <v>291</v>
      </c>
      <c r="F95" s="11">
        <v>8</v>
      </c>
      <c r="G95" s="11">
        <v>25</v>
      </c>
      <c r="I95" s="12" t="s">
        <v>1461</v>
      </c>
      <c r="J95" s="235" t="s">
        <v>260</v>
      </c>
      <c r="K95" s="210" t="s">
        <v>537</v>
      </c>
      <c r="L95" s="116" t="s">
        <v>234</v>
      </c>
      <c r="M95" s="115" t="s">
        <v>136</v>
      </c>
      <c r="N95" s="235" t="s">
        <v>260</v>
      </c>
      <c r="O95" s="13" t="s">
        <v>1462</v>
      </c>
      <c r="P95" s="11">
        <v>25</v>
      </c>
      <c r="Q95" s="9" t="s">
        <v>310</v>
      </c>
      <c r="R95" s="10">
        <v>30.35</v>
      </c>
      <c r="S95" s="209" t="s">
        <v>1463</v>
      </c>
      <c r="T95" s="9" t="s">
        <v>1464</v>
      </c>
      <c r="U95" s="11" t="s">
        <v>1083</v>
      </c>
      <c r="V95" s="11" t="s">
        <v>1083</v>
      </c>
      <c r="W95" s="11" t="s">
        <v>1374</v>
      </c>
      <c r="X95" s="11" t="s">
        <v>1277</v>
      </c>
      <c r="Y95" s="306">
        <f t="shared" si="3"/>
        <v>400</v>
      </c>
      <c r="Z95" s="301" t="str">
        <f t="shared" si="4"/>
        <v>0</v>
      </c>
      <c r="AA95" s="301">
        <f t="shared" si="5"/>
        <v>400</v>
      </c>
    </row>
    <row r="96" spans="1:32" x14ac:dyDescent="0.25">
      <c r="A96" s="9" t="s">
        <v>1465</v>
      </c>
      <c r="B96" s="10">
        <v>72</v>
      </c>
      <c r="C96" s="9" t="s">
        <v>297</v>
      </c>
      <c r="D96" s="9" t="s">
        <v>1120</v>
      </c>
      <c r="E96" s="11" t="s">
        <v>291</v>
      </c>
      <c r="F96" s="11">
        <v>8</v>
      </c>
      <c r="G96" s="11">
        <v>25</v>
      </c>
      <c r="I96" s="12" t="s">
        <v>1466</v>
      </c>
      <c r="J96" s="235" t="s">
        <v>260</v>
      </c>
      <c r="K96" s="210" t="s">
        <v>1366</v>
      </c>
      <c r="L96" s="116" t="s">
        <v>234</v>
      </c>
      <c r="M96" s="115" t="s">
        <v>136</v>
      </c>
      <c r="N96" s="235" t="s">
        <v>260</v>
      </c>
      <c r="O96" s="15" t="s">
        <v>1467</v>
      </c>
      <c r="P96" s="11">
        <v>25</v>
      </c>
      <c r="Q96" s="9" t="s">
        <v>310</v>
      </c>
      <c r="R96" s="10">
        <v>30.35</v>
      </c>
      <c r="S96" s="209" t="s">
        <v>1468</v>
      </c>
      <c r="T96" s="9" t="s">
        <v>1464</v>
      </c>
      <c r="U96" s="11" t="s">
        <v>1083</v>
      </c>
      <c r="V96" s="11" t="s">
        <v>1083</v>
      </c>
      <c r="W96" s="11" t="s">
        <v>1374</v>
      </c>
      <c r="X96" s="11" t="s">
        <v>1277</v>
      </c>
      <c r="Y96" s="306">
        <f t="shared" si="3"/>
        <v>400</v>
      </c>
      <c r="Z96" s="301" t="str">
        <f t="shared" si="4"/>
        <v>0</v>
      </c>
      <c r="AA96" s="301">
        <f t="shared" si="5"/>
        <v>400</v>
      </c>
    </row>
    <row r="97" spans="1:34" x14ac:dyDescent="0.25">
      <c r="A97" s="9" t="s">
        <v>1469</v>
      </c>
      <c r="B97" s="10">
        <v>20</v>
      </c>
      <c r="C97" s="9" t="s">
        <v>297</v>
      </c>
      <c r="D97" s="9" t="s">
        <v>1120</v>
      </c>
      <c r="E97" s="11" t="s">
        <v>291</v>
      </c>
      <c r="F97" s="11">
        <v>8</v>
      </c>
      <c r="G97" s="11">
        <v>25</v>
      </c>
      <c r="I97" s="12" t="s">
        <v>1470</v>
      </c>
      <c r="J97" s="235" t="s">
        <v>260</v>
      </c>
      <c r="K97" s="210" t="s">
        <v>1471</v>
      </c>
      <c r="L97" s="116" t="s">
        <v>234</v>
      </c>
      <c r="M97" s="115" t="s">
        <v>136</v>
      </c>
      <c r="N97" s="235" t="s">
        <v>260</v>
      </c>
      <c r="O97" s="15" t="s">
        <v>1472</v>
      </c>
      <c r="P97" s="11">
        <v>25</v>
      </c>
      <c r="Q97" s="9" t="s">
        <v>494</v>
      </c>
      <c r="R97" s="10">
        <v>29.5</v>
      </c>
      <c r="S97" s="276" t="s">
        <v>1473</v>
      </c>
      <c r="T97" s="9" t="s">
        <v>1459</v>
      </c>
      <c r="U97" s="11" t="s">
        <v>1083</v>
      </c>
      <c r="V97" s="11" t="s">
        <v>1083</v>
      </c>
      <c r="W97" s="11" t="s">
        <v>1374</v>
      </c>
      <c r="X97" s="11" t="s">
        <v>1277</v>
      </c>
      <c r="Y97" s="306">
        <f t="shared" si="3"/>
        <v>400</v>
      </c>
      <c r="Z97" s="301" t="str">
        <f t="shared" si="4"/>
        <v>0</v>
      </c>
      <c r="AA97" s="301">
        <f t="shared" si="5"/>
        <v>400</v>
      </c>
      <c r="AB97" s="11"/>
      <c r="AC97" s="14"/>
      <c r="AD97" s="11"/>
      <c r="AE97" s="11"/>
      <c r="AF97" s="11"/>
    </row>
    <row r="98" spans="1:34" s="25" customFormat="1" x14ac:dyDescent="0.25">
      <c r="A98" s="17" t="s">
        <v>1475</v>
      </c>
      <c r="B98" s="18">
        <v>27</v>
      </c>
      <c r="C98" s="17" t="s">
        <v>293</v>
      </c>
      <c r="D98" s="17" t="s">
        <v>1120</v>
      </c>
      <c r="E98" s="19" t="s">
        <v>291</v>
      </c>
      <c r="F98" s="19">
        <v>8</v>
      </c>
      <c r="G98" s="19">
        <v>50</v>
      </c>
      <c r="H98" s="19"/>
      <c r="I98" s="21" t="s">
        <v>1476</v>
      </c>
      <c r="J98" s="97" t="s">
        <v>260</v>
      </c>
      <c r="K98" s="210" t="s">
        <v>537</v>
      </c>
      <c r="L98" s="116" t="s">
        <v>234</v>
      </c>
      <c r="M98" s="115" t="s">
        <v>136</v>
      </c>
      <c r="N98" s="235" t="s">
        <v>260</v>
      </c>
      <c r="O98" s="15" t="s">
        <v>1477</v>
      </c>
      <c r="P98" s="19">
        <v>50</v>
      </c>
      <c r="Q98" s="17" t="s">
        <v>310</v>
      </c>
      <c r="R98" s="18">
        <v>28</v>
      </c>
      <c r="S98" s="276" t="s">
        <v>1478</v>
      </c>
      <c r="T98" s="17" t="s">
        <v>1479</v>
      </c>
      <c r="U98" s="19" t="s">
        <v>1083</v>
      </c>
      <c r="V98" s="11" t="s">
        <v>1083</v>
      </c>
      <c r="W98" s="11" t="s">
        <v>1374</v>
      </c>
      <c r="X98" s="11" t="s">
        <v>1277</v>
      </c>
      <c r="Y98" s="306">
        <f t="shared" si="3"/>
        <v>800</v>
      </c>
      <c r="Z98" s="301" t="str">
        <f t="shared" si="4"/>
        <v>0</v>
      </c>
      <c r="AA98" s="301">
        <f t="shared" si="5"/>
        <v>800</v>
      </c>
      <c r="AB98" s="19"/>
      <c r="AC98" s="22"/>
      <c r="AD98" s="19"/>
      <c r="AE98" s="19"/>
      <c r="AF98" s="19"/>
    </row>
    <row r="99" spans="1:34" x14ac:dyDescent="0.25">
      <c r="C99" s="58" t="s">
        <v>1480</v>
      </c>
      <c r="G99"/>
      <c r="H99"/>
      <c r="I99"/>
      <c r="J99" s="59"/>
      <c r="K99"/>
      <c r="M99"/>
      <c r="N99" s="59"/>
      <c r="O99"/>
      <c r="P99"/>
      <c r="S99" s="233"/>
      <c r="X99"/>
      <c r="Y99" s="306">
        <f t="shared" si="3"/>
        <v>0</v>
      </c>
      <c r="Z99" s="301" t="str">
        <f t="shared" si="4"/>
        <v>0</v>
      </c>
      <c r="AA99" s="301" t="str">
        <f t="shared" si="5"/>
        <v>0</v>
      </c>
    </row>
    <row r="100" spans="1:34" x14ac:dyDescent="0.25">
      <c r="C100" s="58" t="s">
        <v>1481</v>
      </c>
      <c r="G100"/>
      <c r="H100"/>
      <c r="I100"/>
      <c r="J100" s="59"/>
      <c r="K100"/>
      <c r="M100"/>
      <c r="N100" s="59"/>
      <c r="O100"/>
      <c r="P100"/>
      <c r="S100" s="233"/>
      <c r="X100"/>
      <c r="Y100" s="306">
        <f t="shared" si="3"/>
        <v>0</v>
      </c>
      <c r="Z100" s="301" t="str">
        <f t="shared" si="4"/>
        <v>0</v>
      </c>
      <c r="AA100" s="301" t="str">
        <f t="shared" si="5"/>
        <v>0</v>
      </c>
    </row>
    <row r="101" spans="1:34" s="11" customFormat="1" ht="11.85" customHeight="1" x14ac:dyDescent="0.25">
      <c r="A101" s="9" t="s">
        <v>1482</v>
      </c>
      <c r="B101" s="10">
        <v>650</v>
      </c>
      <c r="C101" s="9" t="s">
        <v>1483</v>
      </c>
      <c r="D101" s="9" t="s">
        <v>290</v>
      </c>
      <c r="E101" s="11" t="s">
        <v>291</v>
      </c>
      <c r="F101" s="11">
        <v>16</v>
      </c>
      <c r="G101" s="11">
        <v>25</v>
      </c>
      <c r="H101" s="19"/>
      <c r="I101" s="11" t="s">
        <v>1484</v>
      </c>
      <c r="J101" s="93" t="s">
        <v>260</v>
      </c>
      <c r="K101" s="210" t="s">
        <v>1485</v>
      </c>
      <c r="L101" s="277" t="s">
        <v>234</v>
      </c>
      <c r="M101" s="115" t="s">
        <v>1366</v>
      </c>
      <c r="N101" s="93" t="s">
        <v>260</v>
      </c>
      <c r="O101" s="11" t="s">
        <v>177</v>
      </c>
      <c r="P101" s="11">
        <v>25</v>
      </c>
      <c r="Q101" s="9" t="s">
        <v>1483</v>
      </c>
      <c r="R101" s="10">
        <v>575</v>
      </c>
      <c r="S101" s="13" t="s">
        <v>1366</v>
      </c>
      <c r="T101" s="9" t="s">
        <v>1486</v>
      </c>
      <c r="U101" s="11" t="s">
        <v>175</v>
      </c>
      <c r="V101" s="11" t="s">
        <v>175</v>
      </c>
      <c r="W101" s="254" t="s">
        <v>1374</v>
      </c>
      <c r="X101" s="254" t="s">
        <v>1277</v>
      </c>
      <c r="Y101" s="306">
        <f t="shared" si="3"/>
        <v>800</v>
      </c>
      <c r="Z101" s="301" t="str">
        <f t="shared" si="4"/>
        <v>0</v>
      </c>
      <c r="AA101" s="301">
        <f t="shared" si="5"/>
        <v>800</v>
      </c>
    </row>
    <row r="102" spans="1:34" s="11" customFormat="1" ht="11.85" customHeight="1" x14ac:dyDescent="0.25">
      <c r="A102" s="9" t="s">
        <v>1487</v>
      </c>
      <c r="B102" s="10">
        <v>475</v>
      </c>
      <c r="C102" s="9" t="s">
        <v>1483</v>
      </c>
      <c r="D102" s="9" t="s">
        <v>1120</v>
      </c>
      <c r="E102" s="11" t="s">
        <v>291</v>
      </c>
      <c r="F102" s="11">
        <v>8</v>
      </c>
      <c r="G102" s="11">
        <v>25</v>
      </c>
      <c r="H102" s="19"/>
      <c r="I102" s="11" t="s">
        <v>1484</v>
      </c>
      <c r="J102" s="93" t="s">
        <v>260</v>
      </c>
      <c r="K102" s="210" t="s">
        <v>1485</v>
      </c>
      <c r="L102" s="277" t="s">
        <v>234</v>
      </c>
      <c r="M102" s="115" t="s">
        <v>1366</v>
      </c>
      <c r="N102" s="93" t="s">
        <v>260</v>
      </c>
      <c r="O102" s="11" t="s">
        <v>177</v>
      </c>
      <c r="P102" s="11">
        <v>25</v>
      </c>
      <c r="Q102" s="9" t="s">
        <v>1483</v>
      </c>
      <c r="R102" s="10">
        <v>575</v>
      </c>
      <c r="S102" s="13" t="s">
        <v>1366</v>
      </c>
      <c r="T102" s="9" t="s">
        <v>1486</v>
      </c>
      <c r="U102" s="11" t="s">
        <v>175</v>
      </c>
      <c r="V102" s="11" t="s">
        <v>175</v>
      </c>
      <c r="W102" s="254" t="s">
        <v>1374</v>
      </c>
      <c r="X102" s="254" t="s">
        <v>1277</v>
      </c>
      <c r="Y102" s="306">
        <f t="shared" si="3"/>
        <v>400</v>
      </c>
      <c r="Z102" s="301" t="str">
        <f t="shared" si="4"/>
        <v>0</v>
      </c>
      <c r="AA102" s="301">
        <f t="shared" si="5"/>
        <v>400</v>
      </c>
    </row>
    <row r="103" spans="1:34" x14ac:dyDescent="0.25">
      <c r="G103"/>
      <c r="H103" s="278"/>
      <c r="I103" s="278"/>
      <c r="J103"/>
      <c r="K103"/>
      <c r="L103" s="59"/>
      <c r="M103"/>
      <c r="N103"/>
      <c r="O103"/>
      <c r="P103"/>
      <c r="S103"/>
      <c r="X103"/>
      <c r="Y103" s="306">
        <f t="shared" si="3"/>
        <v>0</v>
      </c>
      <c r="Z103" s="301" t="str">
        <f t="shared" si="4"/>
        <v>0</v>
      </c>
      <c r="AA103" s="301" t="str">
        <f t="shared" si="5"/>
        <v>0</v>
      </c>
    </row>
    <row r="104" spans="1:34" s="8" customFormat="1" ht="11.85" customHeight="1" x14ac:dyDescent="0.25">
      <c r="A104" s="1"/>
      <c r="B104" s="2"/>
      <c r="C104" s="3" t="s">
        <v>233</v>
      </c>
      <c r="D104" s="4"/>
      <c r="E104" s="5"/>
      <c r="F104" s="6"/>
      <c r="G104" s="7"/>
      <c r="H104" s="1"/>
      <c r="I104" s="1"/>
      <c r="J104" s="1"/>
      <c r="K104" s="1"/>
      <c r="L104" s="5"/>
      <c r="M104" s="1"/>
      <c r="N104" s="1"/>
      <c r="O104" s="1"/>
      <c r="P104" s="7"/>
      <c r="Q104" s="5"/>
      <c r="R104" s="2"/>
      <c r="S104" s="5"/>
      <c r="T104" s="1"/>
      <c r="U104" s="1"/>
      <c r="V104" s="1"/>
      <c r="W104" s="5"/>
      <c r="X104" s="1"/>
      <c r="Y104" s="306">
        <f t="shared" si="3"/>
        <v>0</v>
      </c>
      <c r="Z104" s="301" t="str">
        <f t="shared" si="4"/>
        <v>0</v>
      </c>
      <c r="AA104" s="301" t="str">
        <f t="shared" si="5"/>
        <v>0</v>
      </c>
      <c r="AB104" s="1"/>
      <c r="AC104" s="1"/>
      <c r="AD104" s="5"/>
      <c r="AE104" s="5"/>
      <c r="AF104" s="5"/>
      <c r="AG104" s="5"/>
      <c r="AH104" s="5"/>
    </row>
    <row r="105" spans="1:34" s="11" customFormat="1" ht="11.85" customHeight="1" x14ac:dyDescent="0.25">
      <c r="L105" s="9" t="s">
        <v>234</v>
      </c>
      <c r="M105" s="24"/>
      <c r="Y105" s="306">
        <f t="shared" si="3"/>
        <v>0</v>
      </c>
      <c r="Z105" s="301" t="str">
        <f t="shared" si="4"/>
        <v>0</v>
      </c>
      <c r="AA105" s="301" t="str">
        <f t="shared" si="5"/>
        <v>0</v>
      </c>
      <c r="AC105" s="14"/>
    </row>
    <row r="106" spans="1:34" s="19" customFormat="1" ht="11.85" customHeight="1" x14ac:dyDescent="0.25">
      <c r="A106" s="17" t="s">
        <v>1115</v>
      </c>
      <c r="B106" s="18">
        <v>24</v>
      </c>
      <c r="C106" s="17" t="s">
        <v>310</v>
      </c>
      <c r="D106" s="17" t="s">
        <v>290</v>
      </c>
      <c r="E106" s="19" t="s">
        <v>291</v>
      </c>
      <c r="F106" s="19">
        <v>16</v>
      </c>
      <c r="G106" s="19">
        <v>2</v>
      </c>
      <c r="H106" s="19" t="s">
        <v>1270</v>
      </c>
      <c r="I106" s="21" t="s">
        <v>59</v>
      </c>
      <c r="J106" s="19" t="s">
        <v>260</v>
      </c>
      <c r="K106" s="21" t="s">
        <v>537</v>
      </c>
      <c r="L106" s="17" t="s">
        <v>234</v>
      </c>
      <c r="M106" s="19" t="s">
        <v>574</v>
      </c>
      <c r="N106" s="19" t="s">
        <v>260</v>
      </c>
      <c r="O106" s="19" t="s">
        <v>2140</v>
      </c>
      <c r="P106" s="110">
        <v>2</v>
      </c>
      <c r="Q106" s="17" t="s">
        <v>297</v>
      </c>
      <c r="R106" s="18">
        <v>26.65</v>
      </c>
      <c r="S106" s="94" t="s">
        <v>2147</v>
      </c>
      <c r="T106" s="17" t="s">
        <v>1088</v>
      </c>
      <c r="U106" s="19" t="s">
        <v>300</v>
      </c>
      <c r="V106" s="19" t="s">
        <v>300</v>
      </c>
      <c r="W106" s="19" t="s">
        <v>1374</v>
      </c>
      <c r="X106" s="11" t="s">
        <v>1277</v>
      </c>
      <c r="Y106" s="306">
        <f t="shared" si="3"/>
        <v>64</v>
      </c>
      <c r="Z106" s="301" t="str">
        <f t="shared" si="4"/>
        <v>0</v>
      </c>
      <c r="AA106" s="301">
        <f t="shared" si="5"/>
        <v>64</v>
      </c>
      <c r="AC106" s="22"/>
    </row>
    <row r="107" spans="1:34" s="19" customFormat="1" ht="11.85" customHeight="1" x14ac:dyDescent="0.25">
      <c r="A107" s="17" t="s">
        <v>1115</v>
      </c>
      <c r="B107" s="18">
        <v>24</v>
      </c>
      <c r="C107" s="17" t="s">
        <v>310</v>
      </c>
      <c r="D107" s="17" t="s">
        <v>290</v>
      </c>
      <c r="E107" s="19" t="s">
        <v>291</v>
      </c>
      <c r="F107" s="19">
        <v>16</v>
      </c>
      <c r="G107" s="19">
        <v>5</v>
      </c>
      <c r="H107" s="19" t="s">
        <v>1270</v>
      </c>
      <c r="I107" s="21" t="s">
        <v>1383</v>
      </c>
      <c r="J107" s="19" t="s">
        <v>260</v>
      </c>
      <c r="K107" s="21" t="s">
        <v>537</v>
      </c>
      <c r="L107" s="17" t="s">
        <v>234</v>
      </c>
      <c r="M107" s="19" t="s">
        <v>835</v>
      </c>
      <c r="N107" s="19" t="s">
        <v>260</v>
      </c>
      <c r="O107" s="109" t="s">
        <v>1282</v>
      </c>
      <c r="P107" s="110">
        <v>5</v>
      </c>
      <c r="Q107" s="17" t="s">
        <v>297</v>
      </c>
      <c r="R107" s="18">
        <v>0</v>
      </c>
      <c r="S107" s="86" t="s">
        <v>1075</v>
      </c>
      <c r="T107" s="17" t="s">
        <v>836</v>
      </c>
      <c r="U107" s="19" t="s">
        <v>300</v>
      </c>
      <c r="V107" s="19" t="s">
        <v>300</v>
      </c>
      <c r="W107" s="19" t="s">
        <v>1374</v>
      </c>
      <c r="X107" s="19" t="s">
        <v>1277</v>
      </c>
      <c r="Y107" s="306">
        <f t="shared" si="3"/>
        <v>160</v>
      </c>
      <c r="Z107" s="301" t="str">
        <f t="shared" si="4"/>
        <v>0</v>
      </c>
      <c r="AA107" s="301">
        <f t="shared" si="5"/>
        <v>160</v>
      </c>
      <c r="AC107" s="22"/>
    </row>
    <row r="108" spans="1:34" s="19" customFormat="1" ht="11.85" customHeight="1" x14ac:dyDescent="0.25">
      <c r="A108" s="17" t="s">
        <v>1115</v>
      </c>
      <c r="B108" s="18">
        <v>24</v>
      </c>
      <c r="C108" s="17" t="s">
        <v>310</v>
      </c>
      <c r="D108" s="17" t="s">
        <v>290</v>
      </c>
      <c r="E108" s="19" t="s">
        <v>291</v>
      </c>
      <c r="F108" s="19">
        <v>16</v>
      </c>
      <c r="G108" s="19">
        <v>3</v>
      </c>
      <c r="H108" s="19" t="s">
        <v>1270</v>
      </c>
      <c r="I108" s="21" t="s">
        <v>1383</v>
      </c>
      <c r="J108" s="19" t="s">
        <v>260</v>
      </c>
      <c r="K108" s="21" t="s">
        <v>537</v>
      </c>
      <c r="L108" s="17" t="s">
        <v>234</v>
      </c>
      <c r="M108" s="19" t="s">
        <v>906</v>
      </c>
      <c r="N108" s="19" t="s">
        <v>260</v>
      </c>
      <c r="O108" s="26"/>
      <c r="P108" s="110">
        <v>3</v>
      </c>
      <c r="Q108" s="17" t="s">
        <v>216</v>
      </c>
      <c r="R108" s="18">
        <v>255</v>
      </c>
      <c r="S108" s="86" t="s">
        <v>1076</v>
      </c>
      <c r="T108" s="17" t="s">
        <v>1353</v>
      </c>
      <c r="U108" s="19" t="s">
        <v>300</v>
      </c>
      <c r="V108" s="19" t="s">
        <v>300</v>
      </c>
      <c r="W108" s="19" t="s">
        <v>1374</v>
      </c>
      <c r="X108" s="19" t="s">
        <v>1277</v>
      </c>
      <c r="Y108" s="306">
        <f t="shared" si="3"/>
        <v>96</v>
      </c>
      <c r="Z108" s="301" t="str">
        <f t="shared" si="4"/>
        <v>0</v>
      </c>
      <c r="AA108" s="301">
        <f t="shared" si="5"/>
        <v>96</v>
      </c>
      <c r="AC108" s="22"/>
    </row>
    <row r="109" spans="1:34" s="19" customFormat="1" ht="11.85" customHeight="1" x14ac:dyDescent="0.25">
      <c r="A109" s="17" t="s">
        <v>1116</v>
      </c>
      <c r="B109" s="18">
        <v>24</v>
      </c>
      <c r="C109" s="17" t="s">
        <v>310</v>
      </c>
      <c r="D109" s="17" t="s">
        <v>290</v>
      </c>
      <c r="E109" s="19" t="s">
        <v>291</v>
      </c>
      <c r="F109" s="19">
        <v>16</v>
      </c>
      <c r="G109" s="19">
        <v>25</v>
      </c>
      <c r="I109" s="21" t="s">
        <v>1384</v>
      </c>
      <c r="J109" s="19" t="s">
        <v>260</v>
      </c>
      <c r="K109" s="21" t="s">
        <v>537</v>
      </c>
      <c r="L109" s="17" t="s">
        <v>234</v>
      </c>
      <c r="M109" s="19" t="s">
        <v>876</v>
      </c>
      <c r="N109" s="19" t="s">
        <v>260</v>
      </c>
      <c r="O109" s="26"/>
      <c r="P109" s="19">
        <v>25</v>
      </c>
      <c r="Q109" s="17" t="s">
        <v>1329</v>
      </c>
      <c r="R109" s="18">
        <v>0</v>
      </c>
      <c r="S109" s="86" t="s">
        <v>1077</v>
      </c>
      <c r="T109" s="17" t="s">
        <v>1330</v>
      </c>
      <c r="U109" s="19" t="s">
        <v>300</v>
      </c>
      <c r="V109" s="19" t="s">
        <v>300</v>
      </c>
      <c r="W109" s="19" t="s">
        <v>1374</v>
      </c>
      <c r="X109" s="19" t="s">
        <v>1277</v>
      </c>
      <c r="Y109" s="306">
        <f t="shared" si="3"/>
        <v>800</v>
      </c>
      <c r="Z109" s="301" t="str">
        <f t="shared" si="4"/>
        <v>0</v>
      </c>
      <c r="AA109" s="301">
        <f t="shared" si="5"/>
        <v>800</v>
      </c>
      <c r="AC109" s="22"/>
    </row>
    <row r="110" spans="1:34" s="19" customFormat="1" ht="11.85" customHeight="1" x14ac:dyDescent="0.25">
      <c r="A110" s="17" t="s">
        <v>1118</v>
      </c>
      <c r="B110" s="18">
        <v>27.3</v>
      </c>
      <c r="C110" s="17" t="s">
        <v>297</v>
      </c>
      <c r="D110" s="17" t="s">
        <v>290</v>
      </c>
      <c r="E110" s="19" t="s">
        <v>291</v>
      </c>
      <c r="F110" s="19">
        <v>16</v>
      </c>
      <c r="G110" s="19">
        <v>25</v>
      </c>
      <c r="I110" s="21" t="s">
        <v>1386</v>
      </c>
      <c r="J110" s="19" t="s">
        <v>260</v>
      </c>
      <c r="K110" s="21" t="s">
        <v>537</v>
      </c>
      <c r="L110" s="17" t="s">
        <v>234</v>
      </c>
      <c r="M110" s="19" t="s">
        <v>835</v>
      </c>
      <c r="N110" s="19" t="s">
        <v>260</v>
      </c>
      <c r="O110" s="109" t="s">
        <v>1282</v>
      </c>
      <c r="P110" s="19">
        <v>25</v>
      </c>
      <c r="Q110" s="17" t="s">
        <v>297</v>
      </c>
      <c r="R110" s="18">
        <v>0</v>
      </c>
      <c r="S110" s="86" t="s">
        <v>1029</v>
      </c>
      <c r="T110" s="17" t="s">
        <v>836</v>
      </c>
      <c r="U110" s="19" t="s">
        <v>300</v>
      </c>
      <c r="V110" s="19" t="s">
        <v>300</v>
      </c>
      <c r="W110" s="19" t="s">
        <v>1374</v>
      </c>
      <c r="X110" s="19" t="s">
        <v>1277</v>
      </c>
      <c r="Y110" s="306">
        <f t="shared" si="3"/>
        <v>800</v>
      </c>
      <c r="Z110" s="301" t="str">
        <f t="shared" si="4"/>
        <v>0</v>
      </c>
      <c r="AA110" s="301">
        <f t="shared" si="5"/>
        <v>800</v>
      </c>
      <c r="AC110" s="22"/>
    </row>
    <row r="111" spans="1:34" s="19" customFormat="1" ht="11.85" customHeight="1" x14ac:dyDescent="0.25">
      <c r="A111" s="9" t="s">
        <v>379</v>
      </c>
      <c r="B111" s="10">
        <v>275</v>
      </c>
      <c r="C111" s="9" t="s">
        <v>380</v>
      </c>
      <c r="D111" s="9" t="s">
        <v>290</v>
      </c>
      <c r="E111" s="11" t="s">
        <v>291</v>
      </c>
      <c r="F111" s="11">
        <v>16</v>
      </c>
      <c r="G111" s="19">
        <v>25</v>
      </c>
      <c r="H111" s="11"/>
      <c r="I111" s="12" t="s">
        <v>476</v>
      </c>
      <c r="J111" s="19" t="s">
        <v>260</v>
      </c>
      <c r="K111" s="12" t="s">
        <v>537</v>
      </c>
      <c r="L111" s="17" t="s">
        <v>234</v>
      </c>
      <c r="M111" s="19" t="s">
        <v>1366</v>
      </c>
      <c r="N111" s="19" t="s">
        <v>260</v>
      </c>
      <c r="O111" s="26" t="s">
        <v>1409</v>
      </c>
      <c r="P111" s="11">
        <v>25</v>
      </c>
      <c r="Q111" s="9" t="s">
        <v>2173</v>
      </c>
      <c r="R111" s="10">
        <v>310</v>
      </c>
      <c r="S111" s="212" t="s">
        <v>2148</v>
      </c>
      <c r="T111" s="9" t="s">
        <v>2174</v>
      </c>
      <c r="U111" s="19" t="s">
        <v>300</v>
      </c>
      <c r="V111" s="19" t="s">
        <v>300</v>
      </c>
      <c r="W111" s="19" t="s">
        <v>1374</v>
      </c>
      <c r="X111" s="11" t="s">
        <v>1277</v>
      </c>
      <c r="Y111" s="306">
        <f t="shared" si="3"/>
        <v>800</v>
      </c>
      <c r="Z111" s="301" t="str">
        <f t="shared" si="4"/>
        <v>0</v>
      </c>
      <c r="AA111" s="301">
        <f t="shared" si="5"/>
        <v>800</v>
      </c>
      <c r="AC111" s="22"/>
    </row>
    <row r="112" spans="1:34" s="19" customFormat="1" ht="11.85" customHeight="1" x14ac:dyDescent="0.25">
      <c r="A112" s="9" t="s">
        <v>379</v>
      </c>
      <c r="B112" s="10">
        <v>275</v>
      </c>
      <c r="C112" s="9" t="s">
        <v>380</v>
      </c>
      <c r="D112" s="9" t="s">
        <v>290</v>
      </c>
      <c r="E112" s="11" t="s">
        <v>291</v>
      </c>
      <c r="F112" s="11">
        <v>16</v>
      </c>
      <c r="G112" s="19">
        <v>25</v>
      </c>
      <c r="H112" s="11"/>
      <c r="I112" s="12" t="s">
        <v>476</v>
      </c>
      <c r="J112" s="19" t="s">
        <v>260</v>
      </c>
      <c r="K112" s="12" t="s">
        <v>537</v>
      </c>
      <c r="L112" s="17" t="s">
        <v>234</v>
      </c>
      <c r="M112" s="19" t="s">
        <v>1366</v>
      </c>
      <c r="N112" s="19" t="s">
        <v>260</v>
      </c>
      <c r="O112" s="26" t="s">
        <v>1409</v>
      </c>
      <c r="P112" s="19">
        <v>25</v>
      </c>
      <c r="Q112" s="17" t="s">
        <v>2173</v>
      </c>
      <c r="R112" s="18">
        <v>310</v>
      </c>
      <c r="S112" s="212" t="s">
        <v>2148</v>
      </c>
      <c r="T112" s="17" t="s">
        <v>2174</v>
      </c>
      <c r="U112" s="19" t="s">
        <v>300</v>
      </c>
      <c r="V112" s="19" t="s">
        <v>300</v>
      </c>
      <c r="W112" s="19" t="s">
        <v>1374</v>
      </c>
      <c r="X112" s="19" t="s">
        <v>1277</v>
      </c>
      <c r="Y112" s="306">
        <f t="shared" si="3"/>
        <v>800</v>
      </c>
      <c r="Z112" s="301" t="str">
        <f t="shared" si="4"/>
        <v>0</v>
      </c>
      <c r="AA112" s="301">
        <f t="shared" si="5"/>
        <v>800</v>
      </c>
      <c r="AC112" s="22"/>
    </row>
    <row r="113" spans="1:29" s="11" customFormat="1" ht="11.85" customHeight="1" x14ac:dyDescent="0.25">
      <c r="A113" s="9" t="s">
        <v>69</v>
      </c>
      <c r="B113" s="10">
        <v>175</v>
      </c>
      <c r="C113" s="9" t="s">
        <v>70</v>
      </c>
      <c r="D113" s="9" t="s">
        <v>290</v>
      </c>
      <c r="E113" s="11" t="s">
        <v>291</v>
      </c>
      <c r="F113" s="11">
        <v>16</v>
      </c>
      <c r="G113" s="24">
        <v>25</v>
      </c>
      <c r="I113" s="24"/>
      <c r="J113" s="11" t="s">
        <v>260</v>
      </c>
      <c r="K113" s="16" t="s">
        <v>614</v>
      </c>
      <c r="L113" s="9" t="s">
        <v>234</v>
      </c>
      <c r="M113" s="24" t="s">
        <v>614</v>
      </c>
      <c r="N113" s="19" t="s">
        <v>260</v>
      </c>
      <c r="O113" s="24"/>
      <c r="P113" s="24">
        <v>25</v>
      </c>
      <c r="Q113" s="9" t="s">
        <v>70</v>
      </c>
      <c r="R113" s="10">
        <v>176</v>
      </c>
      <c r="S113" s="94" t="s">
        <v>1372</v>
      </c>
      <c r="T113" s="9" t="s">
        <v>87</v>
      </c>
      <c r="U113" s="11" t="s">
        <v>300</v>
      </c>
      <c r="V113" s="19" t="s">
        <v>300</v>
      </c>
      <c r="W113" s="19" t="s">
        <v>1374</v>
      </c>
      <c r="X113" s="11" t="s">
        <v>1373</v>
      </c>
      <c r="Y113" s="306">
        <f t="shared" si="3"/>
        <v>800</v>
      </c>
      <c r="Z113" s="301">
        <f t="shared" si="4"/>
        <v>800</v>
      </c>
      <c r="AA113" s="301" t="str">
        <f t="shared" si="5"/>
        <v>0</v>
      </c>
      <c r="AC113" s="14"/>
    </row>
    <row r="114" spans="1:29" s="11" customFormat="1" ht="11.85" customHeight="1" x14ac:dyDescent="0.25">
      <c r="A114" s="9" t="s">
        <v>71</v>
      </c>
      <c r="B114" s="10">
        <v>175</v>
      </c>
      <c r="C114" s="9" t="s">
        <v>70</v>
      </c>
      <c r="D114" s="9" t="s">
        <v>290</v>
      </c>
      <c r="E114" s="11" t="s">
        <v>291</v>
      </c>
      <c r="F114" s="11">
        <v>16</v>
      </c>
      <c r="G114" s="24">
        <v>25</v>
      </c>
      <c r="I114" s="24"/>
      <c r="J114" s="11" t="s">
        <v>260</v>
      </c>
      <c r="K114" s="16" t="s">
        <v>614</v>
      </c>
      <c r="L114" s="9" t="s">
        <v>234</v>
      </c>
      <c r="M114" s="24" t="s">
        <v>614</v>
      </c>
      <c r="N114" s="19" t="s">
        <v>260</v>
      </c>
      <c r="O114" s="24"/>
      <c r="P114" s="24">
        <v>25</v>
      </c>
      <c r="Q114" s="9" t="s">
        <v>70</v>
      </c>
      <c r="R114" s="10">
        <v>180</v>
      </c>
      <c r="S114" s="94" t="s">
        <v>1372</v>
      </c>
      <c r="T114" s="9" t="s">
        <v>88</v>
      </c>
      <c r="U114" s="11" t="s">
        <v>300</v>
      </c>
      <c r="V114" s="19" t="s">
        <v>300</v>
      </c>
      <c r="W114" s="19" t="s">
        <v>1374</v>
      </c>
      <c r="X114" s="11" t="s">
        <v>1373</v>
      </c>
      <c r="Y114" s="306">
        <f t="shared" si="3"/>
        <v>800</v>
      </c>
      <c r="Z114" s="301">
        <f t="shared" si="4"/>
        <v>800</v>
      </c>
      <c r="AA114" s="301" t="str">
        <f t="shared" si="5"/>
        <v>0</v>
      </c>
      <c r="AC114" s="14"/>
    </row>
    <row r="115" spans="1:29" s="19" customFormat="1" ht="11.85" customHeight="1" x14ac:dyDescent="0.25">
      <c r="A115" s="9" t="s">
        <v>72</v>
      </c>
      <c r="B115" s="10">
        <v>175</v>
      </c>
      <c r="C115" s="9" t="s">
        <v>70</v>
      </c>
      <c r="D115" s="9" t="s">
        <v>290</v>
      </c>
      <c r="E115" s="11" t="s">
        <v>291</v>
      </c>
      <c r="F115" s="11">
        <v>16</v>
      </c>
      <c r="G115" s="24">
        <v>25</v>
      </c>
      <c r="H115" s="11"/>
      <c r="I115" s="16" t="s">
        <v>876</v>
      </c>
      <c r="J115" s="11" t="s">
        <v>260</v>
      </c>
      <c r="K115" s="16" t="s">
        <v>614</v>
      </c>
      <c r="L115" s="17" t="s">
        <v>234</v>
      </c>
      <c r="M115" s="19" t="s">
        <v>876</v>
      </c>
      <c r="N115" s="19" t="s">
        <v>260</v>
      </c>
      <c r="O115" s="26"/>
      <c r="P115" s="19">
        <v>25</v>
      </c>
      <c r="Q115" s="17" t="s">
        <v>1329</v>
      </c>
      <c r="R115" s="18">
        <v>0</v>
      </c>
      <c r="S115" s="94" t="s">
        <v>1372</v>
      </c>
      <c r="T115" s="17" t="s">
        <v>1330</v>
      </c>
      <c r="U115" s="19" t="s">
        <v>300</v>
      </c>
      <c r="V115" s="19" t="s">
        <v>300</v>
      </c>
      <c r="W115" s="19" t="s">
        <v>1374</v>
      </c>
      <c r="X115" s="11" t="s">
        <v>1373</v>
      </c>
      <c r="Y115" s="306">
        <f t="shared" si="3"/>
        <v>800</v>
      </c>
      <c r="Z115" s="301">
        <f t="shared" si="4"/>
        <v>800</v>
      </c>
      <c r="AA115" s="301" t="str">
        <f t="shared" si="5"/>
        <v>0</v>
      </c>
      <c r="AC115" s="22"/>
    </row>
    <row r="116" spans="1:29" s="19" customFormat="1" ht="11.85" customHeight="1" x14ac:dyDescent="0.25">
      <c r="A116" s="9" t="s">
        <v>73</v>
      </c>
      <c r="B116" s="10">
        <v>174</v>
      </c>
      <c r="C116" s="9" t="s">
        <v>70</v>
      </c>
      <c r="D116" s="9" t="s">
        <v>290</v>
      </c>
      <c r="E116" s="11" t="s">
        <v>291</v>
      </c>
      <c r="F116" s="11">
        <v>16</v>
      </c>
      <c r="G116" s="24">
        <v>25</v>
      </c>
      <c r="H116" s="11"/>
      <c r="I116" s="24"/>
      <c r="J116" s="11" t="s">
        <v>260</v>
      </c>
      <c r="K116" s="16" t="s">
        <v>999</v>
      </c>
      <c r="L116" s="17" t="s">
        <v>234</v>
      </c>
      <c r="M116" s="11" t="s">
        <v>406</v>
      </c>
      <c r="N116" s="19" t="s">
        <v>260</v>
      </c>
      <c r="O116" s="24" t="s">
        <v>1000</v>
      </c>
      <c r="P116" s="192">
        <v>25</v>
      </c>
      <c r="Q116" s="9" t="s">
        <v>297</v>
      </c>
      <c r="R116" s="10">
        <v>20.25</v>
      </c>
      <c r="S116" s="94" t="s">
        <v>1372</v>
      </c>
      <c r="T116" s="9" t="s">
        <v>327</v>
      </c>
      <c r="U116" s="19" t="s">
        <v>300</v>
      </c>
      <c r="V116" s="19" t="s">
        <v>300</v>
      </c>
      <c r="W116" s="19" t="s">
        <v>1374</v>
      </c>
      <c r="X116" s="11" t="s">
        <v>1373</v>
      </c>
      <c r="Y116" s="306">
        <f t="shared" si="3"/>
        <v>800</v>
      </c>
      <c r="Z116" s="301">
        <f t="shared" si="4"/>
        <v>800</v>
      </c>
      <c r="AA116" s="301" t="str">
        <f t="shared" si="5"/>
        <v>0</v>
      </c>
      <c r="AC116" s="22"/>
    </row>
    <row r="117" spans="1:29" s="19" customFormat="1" ht="11.85" customHeight="1" x14ac:dyDescent="0.25">
      <c r="A117" s="9" t="s">
        <v>74</v>
      </c>
      <c r="B117" s="10">
        <v>190</v>
      </c>
      <c r="C117" s="9" t="s">
        <v>70</v>
      </c>
      <c r="D117" s="9" t="s">
        <v>290</v>
      </c>
      <c r="E117" s="11" t="s">
        <v>291</v>
      </c>
      <c r="F117" s="11">
        <v>16</v>
      </c>
      <c r="G117" s="24">
        <v>25</v>
      </c>
      <c r="H117" s="11"/>
      <c r="I117" s="24"/>
      <c r="J117" s="11" t="s">
        <v>260</v>
      </c>
      <c r="K117" s="16" t="s">
        <v>999</v>
      </c>
      <c r="L117" s="17" t="s">
        <v>234</v>
      </c>
      <c r="M117" s="19" t="s">
        <v>708</v>
      </c>
      <c r="N117" s="19" t="s">
        <v>260</v>
      </c>
      <c r="P117" s="19">
        <v>25</v>
      </c>
      <c r="Q117" s="17" t="s">
        <v>297</v>
      </c>
      <c r="R117" s="18">
        <v>79</v>
      </c>
      <c r="S117" s="94" t="s">
        <v>1372</v>
      </c>
      <c r="T117" s="17" t="s">
        <v>709</v>
      </c>
      <c r="U117" s="19" t="s">
        <v>300</v>
      </c>
      <c r="V117" s="19" t="s">
        <v>300</v>
      </c>
      <c r="W117" s="19" t="s">
        <v>1374</v>
      </c>
      <c r="X117" s="11" t="s">
        <v>1373</v>
      </c>
      <c r="Y117" s="306">
        <f t="shared" si="3"/>
        <v>800</v>
      </c>
      <c r="Z117" s="301">
        <f t="shared" si="4"/>
        <v>800</v>
      </c>
      <c r="AA117" s="301" t="str">
        <f t="shared" si="5"/>
        <v>0</v>
      </c>
      <c r="AC117" s="22"/>
    </row>
    <row r="118" spans="1:29" s="19" customFormat="1" ht="11.85" customHeight="1" x14ac:dyDescent="0.25">
      <c r="A118" s="9" t="s">
        <v>75</v>
      </c>
      <c r="B118" s="10">
        <v>170</v>
      </c>
      <c r="C118" s="9" t="s">
        <v>70</v>
      </c>
      <c r="D118" s="9" t="s">
        <v>290</v>
      </c>
      <c r="E118" s="11" t="s">
        <v>291</v>
      </c>
      <c r="F118" s="11">
        <v>16</v>
      </c>
      <c r="G118" s="24">
        <v>25</v>
      </c>
      <c r="H118" s="11"/>
      <c r="I118" s="24"/>
      <c r="J118" s="11" t="s">
        <v>260</v>
      </c>
      <c r="K118" s="16" t="s">
        <v>731</v>
      </c>
      <c r="L118" s="17" t="s">
        <v>234</v>
      </c>
      <c r="M118" s="19" t="s">
        <v>731</v>
      </c>
      <c r="N118" s="19" t="s">
        <v>260</v>
      </c>
      <c r="O118" s="26"/>
      <c r="P118" s="19">
        <v>25</v>
      </c>
      <c r="Q118" s="17" t="s">
        <v>297</v>
      </c>
      <c r="R118" s="18">
        <v>70</v>
      </c>
      <c r="S118" s="94" t="s">
        <v>1372</v>
      </c>
      <c r="T118" s="17" t="s">
        <v>732</v>
      </c>
      <c r="U118" s="19" t="s">
        <v>300</v>
      </c>
      <c r="V118" s="19" t="s">
        <v>300</v>
      </c>
      <c r="W118" s="19" t="s">
        <v>1374</v>
      </c>
      <c r="X118" s="11" t="s">
        <v>1373</v>
      </c>
      <c r="Y118" s="306">
        <f t="shared" si="3"/>
        <v>800</v>
      </c>
      <c r="Z118" s="301">
        <f t="shared" si="4"/>
        <v>800</v>
      </c>
      <c r="AA118" s="301" t="str">
        <f t="shared" si="5"/>
        <v>0</v>
      </c>
      <c r="AC118" s="22"/>
    </row>
    <row r="119" spans="1:29" s="19" customFormat="1" ht="11.85" customHeight="1" x14ac:dyDescent="0.25">
      <c r="A119" s="9" t="s">
        <v>76</v>
      </c>
      <c r="B119" s="10">
        <v>190</v>
      </c>
      <c r="C119" s="9" t="s">
        <v>70</v>
      </c>
      <c r="D119" s="9" t="s">
        <v>290</v>
      </c>
      <c r="E119" s="11" t="s">
        <v>291</v>
      </c>
      <c r="F119" s="11">
        <v>16</v>
      </c>
      <c r="G119" s="24">
        <v>25</v>
      </c>
      <c r="H119" s="11"/>
      <c r="I119" s="16" t="s">
        <v>406</v>
      </c>
      <c r="J119" s="11" t="s">
        <v>260</v>
      </c>
      <c r="K119" s="16" t="s">
        <v>1294</v>
      </c>
      <c r="L119" s="17" t="s">
        <v>234</v>
      </c>
      <c r="M119" s="11" t="s">
        <v>406</v>
      </c>
      <c r="N119" s="19" t="s">
        <v>260</v>
      </c>
      <c r="P119" s="11">
        <v>25</v>
      </c>
      <c r="Q119" s="9" t="s">
        <v>310</v>
      </c>
      <c r="R119" s="10">
        <v>90.25</v>
      </c>
      <c r="S119" s="94" t="s">
        <v>1372</v>
      </c>
      <c r="T119" s="9" t="s">
        <v>501</v>
      </c>
      <c r="U119" s="11" t="s">
        <v>300</v>
      </c>
      <c r="V119" s="19" t="s">
        <v>300</v>
      </c>
      <c r="W119" s="19" t="s">
        <v>1374</v>
      </c>
      <c r="X119" s="11" t="s">
        <v>1373</v>
      </c>
      <c r="Y119" s="306">
        <f t="shared" si="3"/>
        <v>800</v>
      </c>
      <c r="Z119" s="301">
        <f t="shared" si="4"/>
        <v>800</v>
      </c>
      <c r="AA119" s="301" t="str">
        <f t="shared" si="5"/>
        <v>0</v>
      </c>
      <c r="AC119" s="22"/>
    </row>
    <row r="120" spans="1:29" s="19" customFormat="1" ht="11.85" customHeight="1" x14ac:dyDescent="0.25">
      <c r="A120" s="9" t="s">
        <v>77</v>
      </c>
      <c r="B120" s="10">
        <v>175</v>
      </c>
      <c r="C120" s="9" t="s">
        <v>70</v>
      </c>
      <c r="D120" s="9" t="s">
        <v>290</v>
      </c>
      <c r="E120" s="11" t="s">
        <v>291</v>
      </c>
      <c r="F120" s="11">
        <v>16</v>
      </c>
      <c r="G120" s="24">
        <v>25</v>
      </c>
      <c r="H120" s="11"/>
      <c r="I120" s="24"/>
      <c r="J120" s="11" t="s">
        <v>260</v>
      </c>
      <c r="K120" s="16" t="s">
        <v>1294</v>
      </c>
      <c r="L120" s="17" t="s">
        <v>234</v>
      </c>
      <c r="M120" s="19" t="s">
        <v>1294</v>
      </c>
      <c r="N120" s="19" t="s">
        <v>260</v>
      </c>
      <c r="O120" s="26"/>
      <c r="P120" s="19">
        <v>25</v>
      </c>
      <c r="Q120" s="17" t="s">
        <v>2167</v>
      </c>
      <c r="R120" s="18">
        <v>300.05</v>
      </c>
      <c r="S120" s="94" t="s">
        <v>1372</v>
      </c>
      <c r="T120" s="17" t="s">
        <v>2168</v>
      </c>
      <c r="U120" s="19" t="s">
        <v>300</v>
      </c>
      <c r="V120" s="19" t="s">
        <v>300</v>
      </c>
      <c r="W120" s="19" t="s">
        <v>1374</v>
      </c>
      <c r="X120" s="11" t="s">
        <v>1373</v>
      </c>
      <c r="Y120" s="306">
        <f t="shared" si="3"/>
        <v>800</v>
      </c>
      <c r="Z120" s="301">
        <f t="shared" si="4"/>
        <v>800</v>
      </c>
      <c r="AA120" s="301" t="str">
        <f t="shared" si="5"/>
        <v>0</v>
      </c>
      <c r="AC120" s="22"/>
    </row>
    <row r="121" spans="1:29" s="19" customFormat="1" ht="11.85" customHeight="1" x14ac:dyDescent="0.25">
      <c r="A121" s="9" t="s">
        <v>78</v>
      </c>
      <c r="B121" s="10">
        <v>175</v>
      </c>
      <c r="C121" s="9" t="s">
        <v>70</v>
      </c>
      <c r="D121" s="9" t="s">
        <v>290</v>
      </c>
      <c r="E121" s="11" t="s">
        <v>291</v>
      </c>
      <c r="F121" s="11">
        <v>16</v>
      </c>
      <c r="G121" s="24">
        <v>25</v>
      </c>
      <c r="H121" s="11"/>
      <c r="I121" s="24"/>
      <c r="J121" s="11" t="s">
        <v>260</v>
      </c>
      <c r="K121" s="16" t="s">
        <v>1294</v>
      </c>
      <c r="L121" s="17" t="s">
        <v>234</v>
      </c>
      <c r="M121" s="19" t="s">
        <v>1294</v>
      </c>
      <c r="N121" s="19" t="s">
        <v>260</v>
      </c>
      <c r="P121" s="19">
        <v>25</v>
      </c>
      <c r="Q121" s="17" t="s">
        <v>310</v>
      </c>
      <c r="R121" s="18">
        <v>78</v>
      </c>
      <c r="S121" s="94" t="s">
        <v>1372</v>
      </c>
      <c r="T121" s="17" t="s">
        <v>822</v>
      </c>
      <c r="U121" s="19" t="s">
        <v>300</v>
      </c>
      <c r="V121" s="19" t="s">
        <v>300</v>
      </c>
      <c r="W121" s="19" t="s">
        <v>1374</v>
      </c>
      <c r="X121" s="11" t="s">
        <v>1373</v>
      </c>
      <c r="Y121" s="306">
        <f t="shared" si="3"/>
        <v>800</v>
      </c>
      <c r="Z121" s="301">
        <f t="shared" si="4"/>
        <v>800</v>
      </c>
      <c r="AA121" s="301" t="str">
        <f t="shared" si="5"/>
        <v>0</v>
      </c>
      <c r="AC121" s="22"/>
    </row>
    <row r="122" spans="1:29" s="19" customFormat="1" ht="11.85" customHeight="1" x14ac:dyDescent="0.25">
      <c r="A122" s="9" t="s">
        <v>79</v>
      </c>
      <c r="B122" s="10">
        <v>170</v>
      </c>
      <c r="C122" s="9" t="s">
        <v>70</v>
      </c>
      <c r="D122" s="9" t="s">
        <v>290</v>
      </c>
      <c r="E122" s="11" t="s">
        <v>291</v>
      </c>
      <c r="F122" s="11">
        <v>16</v>
      </c>
      <c r="G122" s="24">
        <v>25</v>
      </c>
      <c r="H122" s="11"/>
      <c r="I122" s="16" t="s">
        <v>1407</v>
      </c>
      <c r="J122" s="11" t="s">
        <v>260</v>
      </c>
      <c r="K122" s="16" t="s">
        <v>1294</v>
      </c>
      <c r="L122" s="17" t="s">
        <v>234</v>
      </c>
      <c r="M122" s="19" t="s">
        <v>574</v>
      </c>
      <c r="N122" s="11" t="s">
        <v>260</v>
      </c>
      <c r="O122" s="26" t="s">
        <v>50</v>
      </c>
      <c r="P122" s="19">
        <v>25</v>
      </c>
      <c r="Q122" s="17" t="s">
        <v>297</v>
      </c>
      <c r="R122" s="18">
        <v>29.48</v>
      </c>
      <c r="S122" s="94" t="s">
        <v>2147</v>
      </c>
      <c r="T122" s="17" t="s">
        <v>575</v>
      </c>
      <c r="U122" s="19" t="s">
        <v>300</v>
      </c>
      <c r="V122" s="19" t="s">
        <v>300</v>
      </c>
      <c r="W122" s="19" t="s">
        <v>1374</v>
      </c>
      <c r="X122" s="11" t="s">
        <v>1277</v>
      </c>
      <c r="Y122" s="306">
        <f t="shared" si="3"/>
        <v>800</v>
      </c>
      <c r="Z122" s="301" t="str">
        <f t="shared" si="4"/>
        <v>0</v>
      </c>
      <c r="AA122" s="301">
        <f t="shared" si="5"/>
        <v>800</v>
      </c>
      <c r="AC122" s="22"/>
    </row>
    <row r="123" spans="1:29" s="19" customFormat="1" ht="11.85" customHeight="1" x14ac:dyDescent="0.25">
      <c r="A123" s="9" t="s">
        <v>79</v>
      </c>
      <c r="B123" s="10">
        <v>170</v>
      </c>
      <c r="C123" s="9" t="s">
        <v>70</v>
      </c>
      <c r="D123" s="9" t="s">
        <v>290</v>
      </c>
      <c r="E123" s="11" t="s">
        <v>291</v>
      </c>
      <c r="F123" s="11">
        <v>16</v>
      </c>
      <c r="G123" s="26">
        <v>12</v>
      </c>
      <c r="H123" s="19" t="s">
        <v>1270</v>
      </c>
      <c r="I123" s="20" t="s">
        <v>1407</v>
      </c>
      <c r="J123" s="19" t="s">
        <v>260</v>
      </c>
      <c r="K123" s="20" t="s">
        <v>1294</v>
      </c>
      <c r="L123" s="17" t="s">
        <v>234</v>
      </c>
      <c r="M123" s="19" t="s">
        <v>955</v>
      </c>
      <c r="N123" s="19" t="s">
        <v>260</v>
      </c>
      <c r="O123" s="26"/>
      <c r="P123" s="192">
        <v>12</v>
      </c>
      <c r="Q123" s="17" t="s">
        <v>297</v>
      </c>
      <c r="R123" s="18">
        <v>24.65</v>
      </c>
      <c r="S123" s="70" t="s">
        <v>1080</v>
      </c>
      <c r="T123" s="17" t="s">
        <v>1109</v>
      </c>
      <c r="U123" s="19" t="s">
        <v>300</v>
      </c>
      <c r="V123" s="19" t="s">
        <v>300</v>
      </c>
      <c r="W123" s="19" t="s">
        <v>1374</v>
      </c>
      <c r="X123" s="19" t="s">
        <v>1277</v>
      </c>
      <c r="Y123" s="306">
        <f t="shared" si="3"/>
        <v>384</v>
      </c>
      <c r="Z123" s="301" t="str">
        <f t="shared" si="4"/>
        <v>0</v>
      </c>
      <c r="AA123" s="301">
        <f t="shared" si="5"/>
        <v>384</v>
      </c>
      <c r="AC123" s="22"/>
    </row>
    <row r="124" spans="1:29" s="19" customFormat="1" ht="11.85" customHeight="1" x14ac:dyDescent="0.25">
      <c r="A124" s="125" t="s">
        <v>1380</v>
      </c>
      <c r="B124" s="18">
        <v>0</v>
      </c>
      <c r="C124" s="17" t="s">
        <v>216</v>
      </c>
      <c r="D124" s="17" t="s">
        <v>290</v>
      </c>
      <c r="E124" s="19" t="s">
        <v>291</v>
      </c>
      <c r="F124" s="19">
        <v>16</v>
      </c>
      <c r="G124" s="110">
        <v>6</v>
      </c>
      <c r="H124" s="19" t="s">
        <v>1270</v>
      </c>
      <c r="I124" s="105" t="s">
        <v>1381</v>
      </c>
      <c r="J124" s="19" t="s">
        <v>260</v>
      </c>
      <c r="K124" s="21" t="s">
        <v>835</v>
      </c>
      <c r="L124" s="17" t="s">
        <v>234</v>
      </c>
      <c r="M124" s="19" t="s">
        <v>955</v>
      </c>
      <c r="N124" s="19" t="s">
        <v>260</v>
      </c>
      <c r="O124" s="26"/>
      <c r="P124" s="192">
        <v>6</v>
      </c>
      <c r="Q124" s="17" t="s">
        <v>297</v>
      </c>
      <c r="R124" s="18">
        <v>24.65</v>
      </c>
      <c r="S124" s="70" t="s">
        <v>1079</v>
      </c>
      <c r="T124" s="17" t="s">
        <v>1109</v>
      </c>
      <c r="U124" s="19" t="s">
        <v>300</v>
      </c>
      <c r="V124" s="19" t="s">
        <v>300</v>
      </c>
      <c r="W124" s="19" t="s">
        <v>1374</v>
      </c>
      <c r="X124" s="19" t="s">
        <v>1277</v>
      </c>
      <c r="Y124" s="306">
        <f t="shared" si="3"/>
        <v>192</v>
      </c>
      <c r="Z124" s="301" t="str">
        <f t="shared" si="4"/>
        <v>0</v>
      </c>
      <c r="AA124" s="301">
        <f t="shared" si="5"/>
        <v>192</v>
      </c>
      <c r="AC124" s="22"/>
    </row>
    <row r="125" spans="1:29" s="11" customFormat="1" ht="11.85" customHeight="1" x14ac:dyDescent="0.25">
      <c r="A125" s="9" t="s">
        <v>80</v>
      </c>
      <c r="B125" s="10">
        <v>170</v>
      </c>
      <c r="C125" s="9" t="s">
        <v>70</v>
      </c>
      <c r="D125" s="9" t="s">
        <v>290</v>
      </c>
      <c r="E125" s="11" t="s">
        <v>291</v>
      </c>
      <c r="F125" s="11">
        <v>16</v>
      </c>
      <c r="G125" s="24">
        <v>25</v>
      </c>
      <c r="I125" s="24"/>
      <c r="J125" s="11" t="s">
        <v>260</v>
      </c>
      <c r="K125" s="16" t="s">
        <v>1291</v>
      </c>
      <c r="L125" s="9" t="s">
        <v>234</v>
      </c>
      <c r="M125" s="11" t="s">
        <v>1291</v>
      </c>
      <c r="N125" s="19" t="s">
        <v>260</v>
      </c>
      <c r="O125" s="24"/>
      <c r="P125" s="11">
        <v>25</v>
      </c>
      <c r="Q125" s="9" t="s">
        <v>632</v>
      </c>
      <c r="R125" s="10">
        <v>1400</v>
      </c>
      <c r="S125" s="94" t="s">
        <v>1372</v>
      </c>
      <c r="T125" s="9" t="s">
        <v>635</v>
      </c>
      <c r="U125" s="11" t="s">
        <v>300</v>
      </c>
      <c r="V125" s="19" t="s">
        <v>300</v>
      </c>
      <c r="W125" s="19" t="s">
        <v>1374</v>
      </c>
      <c r="X125" s="11" t="s">
        <v>1373</v>
      </c>
      <c r="Y125" s="306">
        <f t="shared" si="3"/>
        <v>800</v>
      </c>
      <c r="Z125" s="301">
        <f t="shared" si="4"/>
        <v>800</v>
      </c>
      <c r="AA125" s="301" t="str">
        <f t="shared" si="5"/>
        <v>0</v>
      </c>
      <c r="AC125" s="14"/>
    </row>
    <row r="126" spans="1:29" s="19" customFormat="1" ht="11.85" customHeight="1" x14ac:dyDescent="0.25">
      <c r="A126" s="125" t="s">
        <v>886</v>
      </c>
      <c r="B126" s="18">
        <v>130</v>
      </c>
      <c r="C126" s="17" t="s">
        <v>310</v>
      </c>
      <c r="D126" s="17" t="s">
        <v>290</v>
      </c>
      <c r="E126" s="19" t="s">
        <v>291</v>
      </c>
      <c r="F126" s="19">
        <v>16</v>
      </c>
      <c r="G126" s="19">
        <v>3</v>
      </c>
      <c r="H126" s="19" t="s">
        <v>1270</v>
      </c>
      <c r="I126" s="20"/>
      <c r="J126" s="19" t="s">
        <v>260</v>
      </c>
      <c r="K126" s="21" t="s">
        <v>883</v>
      </c>
      <c r="L126" s="17" t="s">
        <v>234</v>
      </c>
      <c r="M126" s="19" t="s">
        <v>574</v>
      </c>
      <c r="N126" s="19" t="s">
        <v>260</v>
      </c>
      <c r="O126" s="19" t="s">
        <v>2142</v>
      </c>
      <c r="P126" s="110">
        <v>3</v>
      </c>
      <c r="Q126" s="17" t="s">
        <v>297</v>
      </c>
      <c r="R126" s="18">
        <v>26.65</v>
      </c>
      <c r="S126" s="94" t="s">
        <v>1372</v>
      </c>
      <c r="T126" s="17" t="s">
        <v>1088</v>
      </c>
      <c r="U126" s="19" t="s">
        <v>300</v>
      </c>
      <c r="V126" s="19" t="s">
        <v>300</v>
      </c>
      <c r="W126" s="19" t="s">
        <v>1374</v>
      </c>
      <c r="X126" s="11" t="s">
        <v>1373</v>
      </c>
      <c r="Y126" s="306">
        <f t="shared" si="3"/>
        <v>96</v>
      </c>
      <c r="Z126" s="301">
        <f t="shared" si="4"/>
        <v>96</v>
      </c>
      <c r="AA126" s="301" t="str">
        <f t="shared" si="5"/>
        <v>0</v>
      </c>
      <c r="AC126" s="22"/>
    </row>
    <row r="127" spans="1:29" s="19" customFormat="1" ht="11.85" customHeight="1" x14ac:dyDescent="0.25">
      <c r="A127" s="125" t="s">
        <v>886</v>
      </c>
      <c r="B127" s="18">
        <v>130</v>
      </c>
      <c r="C127" s="17" t="s">
        <v>310</v>
      </c>
      <c r="D127" s="17" t="s">
        <v>290</v>
      </c>
      <c r="E127" s="19" t="s">
        <v>291</v>
      </c>
      <c r="F127" s="19">
        <v>16</v>
      </c>
      <c r="G127" s="19">
        <v>3</v>
      </c>
      <c r="H127" s="19" t="s">
        <v>1270</v>
      </c>
      <c r="I127" s="20" t="s">
        <v>1010</v>
      </c>
      <c r="J127" s="19" t="s">
        <v>260</v>
      </c>
      <c r="K127" s="21" t="s">
        <v>883</v>
      </c>
      <c r="L127" s="17" t="s">
        <v>234</v>
      </c>
      <c r="M127" s="19" t="s">
        <v>574</v>
      </c>
      <c r="N127" s="19" t="s">
        <v>260</v>
      </c>
      <c r="O127" s="130" t="s">
        <v>1009</v>
      </c>
      <c r="P127" s="110">
        <v>3</v>
      </c>
      <c r="Q127" s="17" t="s">
        <v>297</v>
      </c>
      <c r="R127" s="18">
        <v>26.65</v>
      </c>
      <c r="S127" s="94" t="s">
        <v>2147</v>
      </c>
      <c r="T127" s="17" t="s">
        <v>1088</v>
      </c>
      <c r="U127" s="19" t="s">
        <v>300</v>
      </c>
      <c r="V127" s="19" t="s">
        <v>300</v>
      </c>
      <c r="W127" s="19" t="s">
        <v>1374</v>
      </c>
      <c r="X127" s="11" t="s">
        <v>1277</v>
      </c>
      <c r="Y127" s="306">
        <f t="shared" si="3"/>
        <v>96</v>
      </c>
      <c r="Z127" s="301" t="str">
        <f t="shared" si="4"/>
        <v>0</v>
      </c>
      <c r="AA127" s="301">
        <f t="shared" si="5"/>
        <v>96</v>
      </c>
      <c r="AC127" s="22"/>
    </row>
    <row r="128" spans="1:29" s="19" customFormat="1" ht="11.85" customHeight="1" x14ac:dyDescent="0.25">
      <c r="A128" s="125" t="s">
        <v>886</v>
      </c>
      <c r="B128" s="18">
        <v>130</v>
      </c>
      <c r="C128" s="17" t="s">
        <v>310</v>
      </c>
      <c r="D128" s="17" t="s">
        <v>290</v>
      </c>
      <c r="E128" s="19" t="s">
        <v>291</v>
      </c>
      <c r="F128" s="19">
        <v>16</v>
      </c>
      <c r="G128" s="19">
        <v>12</v>
      </c>
      <c r="H128" s="19" t="s">
        <v>1270</v>
      </c>
      <c r="I128" s="20" t="s">
        <v>1010</v>
      </c>
      <c r="J128" s="19" t="s">
        <v>260</v>
      </c>
      <c r="K128" s="21" t="s">
        <v>883</v>
      </c>
      <c r="L128" s="17" t="s">
        <v>234</v>
      </c>
      <c r="M128" s="19" t="s">
        <v>906</v>
      </c>
      <c r="N128" s="19" t="s">
        <v>260</v>
      </c>
      <c r="O128" s="103" t="s">
        <v>1008</v>
      </c>
      <c r="P128" s="110">
        <v>12</v>
      </c>
      <c r="Q128" s="17" t="s">
        <v>216</v>
      </c>
      <c r="R128" s="18">
        <v>255</v>
      </c>
      <c r="S128" s="86" t="s">
        <v>1081</v>
      </c>
      <c r="T128" s="17" t="s">
        <v>1353</v>
      </c>
      <c r="U128" s="19" t="s">
        <v>300</v>
      </c>
      <c r="V128" s="19" t="s">
        <v>300</v>
      </c>
      <c r="W128" s="19" t="s">
        <v>1374</v>
      </c>
      <c r="X128" s="19" t="s">
        <v>1277</v>
      </c>
      <c r="Y128" s="306">
        <f t="shared" si="3"/>
        <v>384</v>
      </c>
      <c r="Z128" s="301" t="str">
        <f t="shared" si="4"/>
        <v>0</v>
      </c>
      <c r="AA128" s="301">
        <f t="shared" si="5"/>
        <v>384</v>
      </c>
      <c r="AC128" s="22"/>
    </row>
    <row r="129" spans="1:29" s="19" customFormat="1" ht="11.85" customHeight="1" x14ac:dyDescent="0.25">
      <c r="A129" s="125" t="s">
        <v>886</v>
      </c>
      <c r="B129" s="18">
        <v>130</v>
      </c>
      <c r="C129" s="17" t="s">
        <v>310</v>
      </c>
      <c r="D129" s="17" t="s">
        <v>290</v>
      </c>
      <c r="E129" s="19" t="s">
        <v>291</v>
      </c>
      <c r="F129" s="19">
        <v>16</v>
      </c>
      <c r="G129" s="19">
        <v>7</v>
      </c>
      <c r="H129" s="19" t="s">
        <v>1270</v>
      </c>
      <c r="I129" s="20" t="s">
        <v>1007</v>
      </c>
      <c r="J129" s="19" t="s">
        <v>260</v>
      </c>
      <c r="K129" s="21" t="s">
        <v>883</v>
      </c>
      <c r="L129" s="17" t="s">
        <v>234</v>
      </c>
      <c r="M129" s="19" t="s">
        <v>955</v>
      </c>
      <c r="N129" s="19" t="s">
        <v>260</v>
      </c>
      <c r="O129" s="26" t="s">
        <v>1016</v>
      </c>
      <c r="P129" s="192">
        <v>7</v>
      </c>
      <c r="Q129" s="17" t="s">
        <v>297</v>
      </c>
      <c r="R129" s="18">
        <v>24.65</v>
      </c>
      <c r="S129" s="70" t="s">
        <v>1082</v>
      </c>
      <c r="T129" s="17" t="s">
        <v>1109</v>
      </c>
      <c r="U129" s="19" t="s">
        <v>300</v>
      </c>
      <c r="V129" s="19" t="s">
        <v>300</v>
      </c>
      <c r="W129" s="19" t="s">
        <v>1374</v>
      </c>
      <c r="X129" s="19" t="s">
        <v>1277</v>
      </c>
      <c r="Y129" s="306">
        <f t="shared" si="3"/>
        <v>224</v>
      </c>
      <c r="Z129" s="301" t="str">
        <f t="shared" si="4"/>
        <v>0</v>
      </c>
      <c r="AA129" s="301">
        <f t="shared" si="5"/>
        <v>224</v>
      </c>
      <c r="AC129" s="22"/>
    </row>
    <row r="130" spans="1:29" s="11" customFormat="1" ht="11.85" customHeight="1" x14ac:dyDescent="0.25">
      <c r="A130" s="125" t="s">
        <v>885</v>
      </c>
      <c r="B130" s="18">
        <v>137</v>
      </c>
      <c r="C130" s="17" t="s">
        <v>310</v>
      </c>
      <c r="D130" s="17" t="s">
        <v>290</v>
      </c>
      <c r="E130" s="19" t="s">
        <v>291</v>
      </c>
      <c r="F130" s="19">
        <v>16</v>
      </c>
      <c r="G130" s="19">
        <v>25</v>
      </c>
      <c r="H130" s="19"/>
      <c r="I130" s="20"/>
      <c r="J130" s="11" t="s">
        <v>260</v>
      </c>
      <c r="K130" s="21" t="s">
        <v>883</v>
      </c>
      <c r="L130" s="9" t="s">
        <v>234</v>
      </c>
      <c r="M130" s="24" t="s">
        <v>883</v>
      </c>
      <c r="N130" s="11" t="s">
        <v>260</v>
      </c>
      <c r="O130" s="24"/>
      <c r="P130" s="24">
        <v>25</v>
      </c>
      <c r="Q130" s="9" t="s">
        <v>70</v>
      </c>
      <c r="R130" s="10">
        <v>175</v>
      </c>
      <c r="S130" s="94" t="s">
        <v>1372</v>
      </c>
      <c r="T130" s="9" t="s">
        <v>89</v>
      </c>
      <c r="U130" s="11" t="s">
        <v>300</v>
      </c>
      <c r="V130" s="19" t="s">
        <v>300</v>
      </c>
      <c r="W130" s="19" t="s">
        <v>1374</v>
      </c>
      <c r="X130" s="11" t="s">
        <v>1373</v>
      </c>
      <c r="Y130" s="306">
        <f t="shared" si="3"/>
        <v>800</v>
      </c>
      <c r="Z130" s="301">
        <f t="shared" si="4"/>
        <v>800</v>
      </c>
      <c r="AA130" s="301" t="str">
        <f t="shared" si="5"/>
        <v>0</v>
      </c>
      <c r="AC130" s="14"/>
    </row>
    <row r="131" spans="1:29" s="19" customFormat="1" ht="11.85" customHeight="1" x14ac:dyDescent="0.25">
      <c r="A131" s="125" t="s">
        <v>224</v>
      </c>
      <c r="B131" s="18">
        <v>210</v>
      </c>
      <c r="C131" s="17" t="s">
        <v>216</v>
      </c>
      <c r="D131" s="17" t="s">
        <v>290</v>
      </c>
      <c r="E131" s="19" t="s">
        <v>291</v>
      </c>
      <c r="F131" s="19">
        <v>16</v>
      </c>
      <c r="G131" s="19">
        <v>25</v>
      </c>
      <c r="I131" s="20" t="s">
        <v>1003</v>
      </c>
      <c r="J131" s="19" t="s">
        <v>260</v>
      </c>
      <c r="K131" s="21" t="s">
        <v>883</v>
      </c>
      <c r="L131" s="17" t="s">
        <v>234</v>
      </c>
      <c r="M131" s="19" t="s">
        <v>578</v>
      </c>
      <c r="N131" s="19" t="s">
        <v>260</v>
      </c>
      <c r="O131" s="26" t="s">
        <v>955</v>
      </c>
      <c r="P131" s="19">
        <v>25</v>
      </c>
      <c r="Q131" s="17" t="s">
        <v>310</v>
      </c>
      <c r="R131" s="18">
        <v>91.25</v>
      </c>
      <c r="S131" s="94" t="s">
        <v>2149</v>
      </c>
      <c r="T131" s="17" t="s">
        <v>583</v>
      </c>
      <c r="U131" s="19" t="s">
        <v>300</v>
      </c>
      <c r="V131" s="19" t="s">
        <v>300</v>
      </c>
      <c r="W131" s="19" t="s">
        <v>1374</v>
      </c>
      <c r="X131" s="11" t="s">
        <v>1277</v>
      </c>
      <c r="Y131" s="306">
        <f t="shared" si="3"/>
        <v>800</v>
      </c>
      <c r="Z131" s="301" t="str">
        <f t="shared" si="4"/>
        <v>0</v>
      </c>
      <c r="AA131" s="301">
        <f t="shared" si="5"/>
        <v>800</v>
      </c>
      <c r="AC131" s="22"/>
    </row>
    <row r="132" spans="1:29" s="19" customFormat="1" ht="11.85" customHeight="1" x14ac:dyDescent="0.25">
      <c r="A132" s="125" t="s">
        <v>225</v>
      </c>
      <c r="B132" s="18">
        <v>210</v>
      </c>
      <c r="C132" s="17" t="s">
        <v>216</v>
      </c>
      <c r="D132" s="17" t="s">
        <v>290</v>
      </c>
      <c r="E132" s="19" t="s">
        <v>291</v>
      </c>
      <c r="F132" s="19">
        <v>16</v>
      </c>
      <c r="G132" s="19">
        <v>25</v>
      </c>
      <c r="I132" s="20" t="s">
        <v>731</v>
      </c>
      <c r="J132" s="19" t="s">
        <v>260</v>
      </c>
      <c r="K132" s="21" t="s">
        <v>883</v>
      </c>
      <c r="L132" s="17" t="s">
        <v>234</v>
      </c>
      <c r="M132" s="19" t="s">
        <v>906</v>
      </c>
      <c r="N132" s="19" t="s">
        <v>260</v>
      </c>
      <c r="O132" s="103" t="s">
        <v>2139</v>
      </c>
      <c r="P132" s="19">
        <v>25</v>
      </c>
      <c r="Q132" s="17" t="s">
        <v>216</v>
      </c>
      <c r="R132" s="18">
        <v>247.5</v>
      </c>
      <c r="S132" s="86" t="s">
        <v>1078</v>
      </c>
      <c r="T132" s="17" t="s">
        <v>1352</v>
      </c>
      <c r="U132" s="19" t="s">
        <v>300</v>
      </c>
      <c r="V132" s="19" t="s">
        <v>300</v>
      </c>
      <c r="W132" s="19" t="s">
        <v>1374</v>
      </c>
      <c r="X132" s="19" t="s">
        <v>1277</v>
      </c>
      <c r="Y132" s="306">
        <f t="shared" si="3"/>
        <v>800</v>
      </c>
      <c r="Z132" s="301" t="str">
        <f t="shared" si="4"/>
        <v>0</v>
      </c>
      <c r="AA132" s="301">
        <f t="shared" si="5"/>
        <v>800</v>
      </c>
      <c r="AC132" s="22"/>
    </row>
    <row r="133" spans="1:29" s="19" customFormat="1" ht="11.85" customHeight="1" x14ac:dyDescent="0.25">
      <c r="A133" s="125" t="s">
        <v>1369</v>
      </c>
      <c r="B133" s="18">
        <v>275</v>
      </c>
      <c r="C133" s="17" t="s">
        <v>216</v>
      </c>
      <c r="D133" s="17" t="s">
        <v>290</v>
      </c>
      <c r="E133" s="19" t="s">
        <v>291</v>
      </c>
      <c r="F133" s="19">
        <v>16</v>
      </c>
      <c r="G133" s="19">
        <v>25</v>
      </c>
      <c r="I133" s="20" t="s">
        <v>731</v>
      </c>
      <c r="J133" s="19" t="s">
        <v>260</v>
      </c>
      <c r="K133" s="21" t="s">
        <v>883</v>
      </c>
      <c r="L133" s="17" t="s">
        <v>234</v>
      </c>
      <c r="M133" s="19" t="s">
        <v>906</v>
      </c>
      <c r="N133" s="19" t="s">
        <v>260</v>
      </c>
      <c r="O133" s="103" t="s">
        <v>2139</v>
      </c>
      <c r="P133" s="19">
        <v>25</v>
      </c>
      <c r="Q133" s="17" t="s">
        <v>297</v>
      </c>
      <c r="R133" s="18">
        <v>75</v>
      </c>
      <c r="S133" s="86" t="s">
        <v>1078</v>
      </c>
      <c r="T133" s="17" t="s">
        <v>907</v>
      </c>
      <c r="U133" s="19" t="s">
        <v>300</v>
      </c>
      <c r="V133" s="19" t="s">
        <v>300</v>
      </c>
      <c r="W133" s="19" t="s">
        <v>1374</v>
      </c>
      <c r="X133" s="19" t="s">
        <v>1277</v>
      </c>
      <c r="Y133" s="306">
        <f t="shared" ref="Y133:Y196" si="6">F133*G133*2</f>
        <v>800</v>
      </c>
      <c r="Z133" s="301" t="str">
        <f t="shared" ref="Z133:Z196" si="7">IF(X133="N",Y133,"0")</f>
        <v>0</v>
      </c>
      <c r="AA133" s="301">
        <f t="shared" ref="AA133:AA196" si="8">IF(X133="P",Y133,"0")</f>
        <v>800</v>
      </c>
      <c r="AC133" s="22"/>
    </row>
    <row r="134" spans="1:29" s="19" customFormat="1" ht="11.85" customHeight="1" x14ac:dyDescent="0.25">
      <c r="A134" s="125" t="s">
        <v>2169</v>
      </c>
      <c r="B134" s="18">
        <v>301</v>
      </c>
      <c r="C134" s="17" t="s">
        <v>2167</v>
      </c>
      <c r="D134" s="17" t="s">
        <v>290</v>
      </c>
      <c r="E134" s="19" t="s">
        <v>291</v>
      </c>
      <c r="F134" s="19">
        <v>16</v>
      </c>
      <c r="G134" s="19">
        <v>25</v>
      </c>
      <c r="I134" s="20" t="s">
        <v>1003</v>
      </c>
      <c r="J134" s="19" t="s">
        <v>260</v>
      </c>
      <c r="K134" s="21" t="s">
        <v>883</v>
      </c>
      <c r="L134" s="17" t="s">
        <v>234</v>
      </c>
      <c r="M134" s="19" t="s">
        <v>578</v>
      </c>
      <c r="N134" s="19" t="s">
        <v>260</v>
      </c>
      <c r="O134" s="26" t="s">
        <v>1408</v>
      </c>
      <c r="P134" s="19">
        <v>25</v>
      </c>
      <c r="Q134" s="17" t="s">
        <v>297</v>
      </c>
      <c r="R134" s="18">
        <v>78</v>
      </c>
      <c r="S134" s="94" t="s">
        <v>2149</v>
      </c>
      <c r="T134" s="17" t="s">
        <v>580</v>
      </c>
      <c r="U134" s="19" t="s">
        <v>300</v>
      </c>
      <c r="V134" s="19" t="s">
        <v>300</v>
      </c>
      <c r="W134" s="19" t="s">
        <v>1374</v>
      </c>
      <c r="X134" s="11" t="s">
        <v>1277</v>
      </c>
      <c r="Y134" s="306">
        <f t="shared" si="6"/>
        <v>800</v>
      </c>
      <c r="Z134" s="301" t="str">
        <f t="shared" si="7"/>
        <v>0</v>
      </c>
      <c r="AA134" s="301">
        <f t="shared" si="8"/>
        <v>800</v>
      </c>
      <c r="AC134" s="22"/>
    </row>
    <row r="135" spans="1:29" s="19" customFormat="1" ht="11.85" customHeight="1" x14ac:dyDescent="0.25">
      <c r="A135" s="125" t="s">
        <v>2175</v>
      </c>
      <c r="B135" s="18">
        <v>310</v>
      </c>
      <c r="C135" s="17" t="s">
        <v>2173</v>
      </c>
      <c r="D135" s="17" t="s">
        <v>290</v>
      </c>
      <c r="E135" s="19" t="s">
        <v>291</v>
      </c>
      <c r="F135" s="19">
        <v>16</v>
      </c>
      <c r="G135" s="19">
        <v>25</v>
      </c>
      <c r="I135" s="20" t="s">
        <v>788</v>
      </c>
      <c r="J135" s="19" t="s">
        <v>260</v>
      </c>
      <c r="K135" s="21" t="s">
        <v>883</v>
      </c>
      <c r="L135" s="17" t="s">
        <v>234</v>
      </c>
      <c r="M135" s="19" t="s">
        <v>578</v>
      </c>
      <c r="N135" s="19" t="s">
        <v>260</v>
      </c>
      <c r="O135" s="26" t="s">
        <v>1408</v>
      </c>
      <c r="P135" s="19">
        <v>25</v>
      </c>
      <c r="Q135" s="17" t="s">
        <v>297</v>
      </c>
      <c r="R135" s="18">
        <v>78</v>
      </c>
      <c r="S135" s="94" t="s">
        <v>2149</v>
      </c>
      <c r="T135" s="17" t="s">
        <v>580</v>
      </c>
      <c r="U135" s="19" t="s">
        <v>300</v>
      </c>
      <c r="V135" s="19" t="s">
        <v>300</v>
      </c>
      <c r="W135" s="19" t="s">
        <v>1374</v>
      </c>
      <c r="X135" s="11" t="s">
        <v>1277</v>
      </c>
      <c r="Y135" s="306">
        <f t="shared" si="6"/>
        <v>800</v>
      </c>
      <c r="Z135" s="301" t="str">
        <f t="shared" si="7"/>
        <v>0</v>
      </c>
      <c r="AA135" s="301">
        <f t="shared" si="8"/>
        <v>800</v>
      </c>
      <c r="AC135" s="22"/>
    </row>
    <row r="136" spans="1:29" s="19" customFormat="1" ht="11.85" customHeight="1" x14ac:dyDescent="0.25">
      <c r="A136" s="125" t="s">
        <v>2175</v>
      </c>
      <c r="B136" s="18">
        <v>310</v>
      </c>
      <c r="C136" s="17" t="s">
        <v>2173</v>
      </c>
      <c r="D136" s="17" t="s">
        <v>290</v>
      </c>
      <c r="E136" s="19" t="s">
        <v>291</v>
      </c>
      <c r="F136" s="19">
        <v>16</v>
      </c>
      <c r="G136" s="19">
        <v>25</v>
      </c>
      <c r="I136" s="20" t="s">
        <v>462</v>
      </c>
      <c r="J136" s="19" t="s">
        <v>260</v>
      </c>
      <c r="K136" s="21" t="s">
        <v>883</v>
      </c>
      <c r="L136" s="17" t="s">
        <v>234</v>
      </c>
      <c r="M136" s="19" t="s">
        <v>578</v>
      </c>
      <c r="N136" s="19" t="s">
        <v>260</v>
      </c>
      <c r="O136" s="26" t="s">
        <v>1408</v>
      </c>
      <c r="P136" s="19">
        <v>25</v>
      </c>
      <c r="Q136" s="17" t="s">
        <v>297</v>
      </c>
      <c r="R136" s="18">
        <v>29.2</v>
      </c>
      <c r="S136" s="94" t="s">
        <v>2149</v>
      </c>
      <c r="T136" s="17" t="s">
        <v>579</v>
      </c>
      <c r="U136" s="19" t="s">
        <v>300</v>
      </c>
      <c r="V136" s="19" t="s">
        <v>300</v>
      </c>
      <c r="W136" s="19" t="s">
        <v>1374</v>
      </c>
      <c r="X136" s="11" t="s">
        <v>1277</v>
      </c>
      <c r="Y136" s="306">
        <f t="shared" si="6"/>
        <v>800</v>
      </c>
      <c r="Z136" s="301" t="str">
        <f t="shared" si="7"/>
        <v>0</v>
      </c>
      <c r="AA136" s="301">
        <f t="shared" si="8"/>
        <v>800</v>
      </c>
      <c r="AC136" s="22"/>
    </row>
    <row r="137" spans="1:29" s="19" customFormat="1" ht="11.85" customHeight="1" x14ac:dyDescent="0.25">
      <c r="A137" s="125" t="s">
        <v>934</v>
      </c>
      <c r="B137" s="18">
        <v>93.5</v>
      </c>
      <c r="C137" s="17" t="s">
        <v>297</v>
      </c>
      <c r="D137" s="17" t="s">
        <v>290</v>
      </c>
      <c r="E137" s="19" t="s">
        <v>291</v>
      </c>
      <c r="F137" s="19">
        <v>16</v>
      </c>
      <c r="G137" s="19">
        <v>25</v>
      </c>
      <c r="I137" s="20" t="s">
        <v>1406</v>
      </c>
      <c r="J137" s="19" t="s">
        <v>260</v>
      </c>
      <c r="K137" s="21" t="s">
        <v>933</v>
      </c>
      <c r="L137" s="17" t="s">
        <v>234</v>
      </c>
      <c r="M137" s="19" t="s">
        <v>574</v>
      </c>
      <c r="N137" s="19" t="s">
        <v>260</v>
      </c>
      <c r="O137" s="26" t="s">
        <v>1409</v>
      </c>
      <c r="P137" s="19">
        <v>25</v>
      </c>
      <c r="Q137" s="17" t="s">
        <v>297</v>
      </c>
      <c r="R137" s="18">
        <v>24.45</v>
      </c>
      <c r="S137" s="94" t="s">
        <v>2147</v>
      </c>
      <c r="T137" s="17" t="s">
        <v>1086</v>
      </c>
      <c r="U137" s="19" t="s">
        <v>300</v>
      </c>
      <c r="V137" s="19" t="s">
        <v>300</v>
      </c>
      <c r="W137" s="19" t="s">
        <v>1374</v>
      </c>
      <c r="X137" s="11" t="s">
        <v>1277</v>
      </c>
      <c r="Y137" s="306">
        <f t="shared" si="6"/>
        <v>800</v>
      </c>
      <c r="Z137" s="301" t="str">
        <f t="shared" si="7"/>
        <v>0</v>
      </c>
      <c r="AA137" s="301">
        <f t="shared" si="8"/>
        <v>800</v>
      </c>
      <c r="AC137" s="22"/>
    </row>
    <row r="138" spans="1:29" s="19" customFormat="1" ht="11.85" customHeight="1" x14ac:dyDescent="0.25">
      <c r="A138" s="125" t="s">
        <v>937</v>
      </c>
      <c r="B138" s="18">
        <v>93.75</v>
      </c>
      <c r="C138" s="17" t="s">
        <v>310</v>
      </c>
      <c r="D138" s="17" t="s">
        <v>290</v>
      </c>
      <c r="E138" s="19" t="s">
        <v>291</v>
      </c>
      <c r="F138" s="19">
        <v>16</v>
      </c>
      <c r="G138" s="19">
        <v>25</v>
      </c>
      <c r="I138" s="20" t="s">
        <v>1406</v>
      </c>
      <c r="J138" s="19" t="s">
        <v>260</v>
      </c>
      <c r="K138" s="21" t="s">
        <v>933</v>
      </c>
      <c r="L138" s="17" t="s">
        <v>234</v>
      </c>
      <c r="M138" s="19" t="s">
        <v>574</v>
      </c>
      <c r="N138" s="19" t="s">
        <v>260</v>
      </c>
      <c r="O138" s="26" t="s">
        <v>1409</v>
      </c>
      <c r="P138" s="19">
        <v>25</v>
      </c>
      <c r="Q138" s="17" t="s">
        <v>297</v>
      </c>
      <c r="R138" s="18">
        <v>24.05</v>
      </c>
      <c r="S138" s="94" t="s">
        <v>2147</v>
      </c>
      <c r="T138" s="17" t="s">
        <v>1085</v>
      </c>
      <c r="U138" s="19" t="s">
        <v>300</v>
      </c>
      <c r="V138" s="19" t="s">
        <v>300</v>
      </c>
      <c r="W138" s="19" t="s">
        <v>1374</v>
      </c>
      <c r="X138" s="11" t="s">
        <v>1277</v>
      </c>
      <c r="Y138" s="306">
        <f t="shared" si="6"/>
        <v>800</v>
      </c>
      <c r="Z138" s="301" t="str">
        <f t="shared" si="7"/>
        <v>0</v>
      </c>
      <c r="AA138" s="301">
        <f t="shared" si="8"/>
        <v>800</v>
      </c>
      <c r="AC138" s="22"/>
    </row>
    <row r="139" spans="1:29" s="19" customFormat="1" ht="11.85" customHeight="1" x14ac:dyDescent="0.25">
      <c r="A139" s="125" t="s">
        <v>938</v>
      </c>
      <c r="B139" s="18">
        <v>96.5</v>
      </c>
      <c r="C139" s="17" t="s">
        <v>310</v>
      </c>
      <c r="D139" s="17" t="s">
        <v>290</v>
      </c>
      <c r="E139" s="19" t="s">
        <v>291</v>
      </c>
      <c r="F139" s="19">
        <v>16</v>
      </c>
      <c r="G139" s="19">
        <v>25</v>
      </c>
      <c r="I139" s="20" t="s">
        <v>2179</v>
      </c>
      <c r="J139" s="19" t="s">
        <v>260</v>
      </c>
      <c r="K139" s="21" t="s">
        <v>933</v>
      </c>
      <c r="L139" s="17" t="s">
        <v>234</v>
      </c>
      <c r="M139" s="19" t="s">
        <v>574</v>
      </c>
      <c r="N139" s="19" t="s">
        <v>260</v>
      </c>
      <c r="O139" s="26" t="s">
        <v>1408</v>
      </c>
      <c r="P139" s="19">
        <v>25</v>
      </c>
      <c r="Q139" s="17" t="s">
        <v>297</v>
      </c>
      <c r="R139" s="18">
        <v>22.48</v>
      </c>
      <c r="S139" s="94" t="s">
        <v>2147</v>
      </c>
      <c r="T139" s="17" t="s">
        <v>1087</v>
      </c>
      <c r="U139" s="19" t="s">
        <v>300</v>
      </c>
      <c r="V139" s="19" t="s">
        <v>300</v>
      </c>
      <c r="W139" s="19" t="s">
        <v>1374</v>
      </c>
      <c r="X139" s="11" t="s">
        <v>1277</v>
      </c>
      <c r="Y139" s="306">
        <f t="shared" si="6"/>
        <v>800</v>
      </c>
      <c r="Z139" s="301" t="str">
        <f t="shared" si="7"/>
        <v>0</v>
      </c>
      <c r="AA139" s="301">
        <f t="shared" si="8"/>
        <v>800</v>
      </c>
      <c r="AC139" s="22"/>
    </row>
    <row r="140" spans="1:29" s="19" customFormat="1" ht="11.85" customHeight="1" x14ac:dyDescent="0.25">
      <c r="A140" s="125" t="s">
        <v>939</v>
      </c>
      <c r="B140" s="18">
        <v>117.5</v>
      </c>
      <c r="C140" s="17" t="s">
        <v>310</v>
      </c>
      <c r="D140" s="17" t="s">
        <v>290</v>
      </c>
      <c r="E140" s="19" t="s">
        <v>291</v>
      </c>
      <c r="F140" s="19">
        <v>16</v>
      </c>
      <c r="G140" s="19">
        <v>25</v>
      </c>
      <c r="I140" s="20" t="s">
        <v>2179</v>
      </c>
      <c r="J140" s="19" t="s">
        <v>260</v>
      </c>
      <c r="K140" s="21" t="s">
        <v>933</v>
      </c>
      <c r="L140" s="17" t="s">
        <v>234</v>
      </c>
      <c r="M140" s="19" t="s">
        <v>574</v>
      </c>
      <c r="N140" s="19" t="s">
        <v>260</v>
      </c>
      <c r="O140" s="26" t="s">
        <v>1408</v>
      </c>
      <c r="P140" s="19">
        <v>25</v>
      </c>
      <c r="Q140" s="17" t="s">
        <v>297</v>
      </c>
      <c r="R140" s="18">
        <v>22.48</v>
      </c>
      <c r="S140" s="94" t="s">
        <v>2147</v>
      </c>
      <c r="T140" s="17" t="s">
        <v>1087</v>
      </c>
      <c r="U140" s="19" t="s">
        <v>300</v>
      </c>
      <c r="V140" s="19" t="s">
        <v>300</v>
      </c>
      <c r="W140" s="19" t="s">
        <v>1374</v>
      </c>
      <c r="X140" s="11" t="s">
        <v>1277</v>
      </c>
      <c r="Y140" s="306">
        <f t="shared" si="6"/>
        <v>800</v>
      </c>
      <c r="Z140" s="301" t="str">
        <f t="shared" si="7"/>
        <v>0</v>
      </c>
      <c r="AA140" s="301">
        <f t="shared" si="8"/>
        <v>800</v>
      </c>
      <c r="AC140" s="22"/>
    </row>
    <row r="141" spans="1:29" s="11" customFormat="1" ht="11.85" customHeight="1" x14ac:dyDescent="0.25">
      <c r="L141" s="17" t="s">
        <v>234</v>
      </c>
      <c r="Q141" s="9"/>
      <c r="R141" s="10"/>
      <c r="S141" s="69"/>
      <c r="T141" s="9"/>
      <c r="Y141" s="306">
        <f t="shared" si="6"/>
        <v>0</v>
      </c>
      <c r="Z141" s="301" t="str">
        <f t="shared" si="7"/>
        <v>0</v>
      </c>
      <c r="AA141" s="301" t="str">
        <f t="shared" si="8"/>
        <v>0</v>
      </c>
      <c r="AC141" s="14"/>
    </row>
    <row r="142" spans="1:29" s="27" customFormat="1" ht="11.85" customHeight="1" x14ac:dyDescent="0.25">
      <c r="G142" s="106">
        <f>SUM(G104:G140)</f>
        <v>703</v>
      </c>
      <c r="H142" s="28"/>
      <c r="I142" s="28"/>
      <c r="J142" s="28"/>
      <c r="K142" s="28"/>
      <c r="L142" s="29"/>
      <c r="M142" s="28">
        <f>G142-P142</f>
        <v>0</v>
      </c>
      <c r="N142" s="28"/>
      <c r="O142" s="28"/>
      <c r="P142" s="106">
        <f>SUM(P104:P141)</f>
        <v>703</v>
      </c>
      <c r="Q142" s="30"/>
      <c r="R142" s="30"/>
      <c r="S142" s="31"/>
      <c r="T142" s="30"/>
      <c r="X142" s="30"/>
      <c r="Y142" s="306">
        <f t="shared" si="6"/>
        <v>0</v>
      </c>
      <c r="Z142" s="301" t="str">
        <f t="shared" si="7"/>
        <v>0</v>
      </c>
      <c r="AA142" s="301" t="str">
        <f t="shared" si="8"/>
        <v>0</v>
      </c>
    </row>
    <row r="143" spans="1:29" s="25" customFormat="1" ht="11.85" customHeight="1" x14ac:dyDescent="0.25">
      <c r="C143" s="32" t="s">
        <v>235</v>
      </c>
      <c r="G143" s="19"/>
      <c r="H143" s="19"/>
      <c r="I143" s="19"/>
      <c r="J143" s="19"/>
      <c r="K143" s="19"/>
      <c r="L143" s="33"/>
      <c r="M143" s="19"/>
      <c r="N143" s="19"/>
      <c r="O143" s="19"/>
      <c r="P143" s="19"/>
      <c r="Q143" s="19"/>
      <c r="R143" s="19"/>
      <c r="S143" s="15"/>
      <c r="T143" s="19"/>
      <c r="X143" s="19"/>
      <c r="Y143" s="306">
        <f t="shared" si="6"/>
        <v>0</v>
      </c>
      <c r="Z143" s="301" t="str">
        <f t="shared" si="7"/>
        <v>0</v>
      </c>
      <c r="AA143" s="301" t="str">
        <f t="shared" si="8"/>
        <v>0</v>
      </c>
    </row>
    <row r="144" spans="1:29" s="19" customFormat="1" ht="11.85" customHeight="1" x14ac:dyDescent="0.25">
      <c r="L144" s="17" t="s">
        <v>234</v>
      </c>
      <c r="M144" s="26"/>
      <c r="O144" s="111"/>
      <c r="Q144" s="17"/>
      <c r="R144" s="18"/>
      <c r="S144" s="34"/>
      <c r="T144" s="17"/>
      <c r="Y144" s="306">
        <f t="shared" si="6"/>
        <v>0</v>
      </c>
      <c r="Z144" s="301" t="str">
        <f t="shared" si="7"/>
        <v>0</v>
      </c>
      <c r="AA144" s="301" t="str">
        <f t="shared" si="8"/>
        <v>0</v>
      </c>
      <c r="AC144" s="22"/>
    </row>
    <row r="145" spans="1:29" s="19" customFormat="1" ht="11.85" customHeight="1" x14ac:dyDescent="0.25">
      <c r="A145" s="9" t="s">
        <v>81</v>
      </c>
      <c r="B145" s="10">
        <v>160</v>
      </c>
      <c r="C145" s="9" t="s">
        <v>70</v>
      </c>
      <c r="D145" s="9" t="s">
        <v>1120</v>
      </c>
      <c r="E145" s="11" t="s">
        <v>291</v>
      </c>
      <c r="F145" s="11">
        <v>8</v>
      </c>
      <c r="G145" s="26">
        <v>25</v>
      </c>
      <c r="I145" s="20" t="s">
        <v>1002</v>
      </c>
      <c r="J145" s="19" t="s">
        <v>260</v>
      </c>
      <c r="K145" s="20" t="s">
        <v>1366</v>
      </c>
      <c r="L145" s="17" t="s">
        <v>234</v>
      </c>
      <c r="M145" s="19" t="s">
        <v>708</v>
      </c>
      <c r="N145" s="19" t="s">
        <v>260</v>
      </c>
      <c r="O145" s="111" t="s">
        <v>906</v>
      </c>
      <c r="P145" s="19">
        <v>25</v>
      </c>
      <c r="Q145" s="17" t="s">
        <v>310</v>
      </c>
      <c r="R145" s="18">
        <v>77</v>
      </c>
      <c r="S145" s="94" t="s">
        <v>2150</v>
      </c>
      <c r="T145" s="17" t="s">
        <v>1174</v>
      </c>
      <c r="U145" s="19" t="s">
        <v>300</v>
      </c>
      <c r="V145" s="19" t="s">
        <v>300</v>
      </c>
      <c r="W145" s="19" t="s">
        <v>1374</v>
      </c>
      <c r="X145" s="19" t="s">
        <v>1277</v>
      </c>
      <c r="Y145" s="306">
        <f t="shared" si="6"/>
        <v>400</v>
      </c>
      <c r="Z145" s="301" t="str">
        <f t="shared" si="7"/>
        <v>0</v>
      </c>
      <c r="AA145" s="301">
        <f t="shared" si="8"/>
        <v>400</v>
      </c>
      <c r="AC145" s="22"/>
    </row>
    <row r="146" spans="1:29" s="19" customFormat="1" ht="11.85" customHeight="1" x14ac:dyDescent="0.25">
      <c r="A146" s="17" t="s">
        <v>1116</v>
      </c>
      <c r="B146" s="18">
        <v>24</v>
      </c>
      <c r="C146" s="17" t="s">
        <v>310</v>
      </c>
      <c r="D146" s="17" t="s">
        <v>1120</v>
      </c>
      <c r="E146" s="19" t="s">
        <v>291</v>
      </c>
      <c r="F146" s="19">
        <v>8</v>
      </c>
      <c r="G146" s="19">
        <v>25</v>
      </c>
      <c r="I146" s="21" t="s">
        <v>1384</v>
      </c>
      <c r="J146" s="19" t="s">
        <v>260</v>
      </c>
      <c r="K146" s="21" t="s">
        <v>537</v>
      </c>
      <c r="L146" s="17" t="s">
        <v>234</v>
      </c>
      <c r="M146" s="19" t="s">
        <v>835</v>
      </c>
      <c r="N146" s="19" t="s">
        <v>260</v>
      </c>
      <c r="O146" s="109" t="s">
        <v>1282</v>
      </c>
      <c r="P146" s="19">
        <v>25</v>
      </c>
      <c r="Q146" s="17" t="s">
        <v>297</v>
      </c>
      <c r="R146" s="18">
        <v>0</v>
      </c>
      <c r="S146" s="86" t="s">
        <v>1025</v>
      </c>
      <c r="T146" s="17" t="s">
        <v>1220</v>
      </c>
      <c r="U146" s="19" t="s">
        <v>300</v>
      </c>
      <c r="V146" s="19" t="s">
        <v>300</v>
      </c>
      <c r="W146" s="19" t="s">
        <v>1374</v>
      </c>
      <c r="X146" s="19" t="s">
        <v>1277</v>
      </c>
      <c r="Y146" s="306">
        <f t="shared" si="6"/>
        <v>400</v>
      </c>
      <c r="Z146" s="301" t="str">
        <f t="shared" si="7"/>
        <v>0</v>
      </c>
      <c r="AA146" s="301">
        <f t="shared" si="8"/>
        <v>400</v>
      </c>
      <c r="AC146" s="22"/>
    </row>
    <row r="147" spans="1:29" s="19" customFormat="1" ht="11.85" customHeight="1" x14ac:dyDescent="0.25">
      <c r="A147" s="17" t="s">
        <v>1118</v>
      </c>
      <c r="B147" s="18">
        <v>27.3</v>
      </c>
      <c r="C147" s="17" t="s">
        <v>297</v>
      </c>
      <c r="D147" s="17" t="s">
        <v>1120</v>
      </c>
      <c r="E147" s="19" t="s">
        <v>291</v>
      </c>
      <c r="F147" s="19">
        <v>8</v>
      </c>
      <c r="G147" s="19">
        <v>25</v>
      </c>
      <c r="I147" s="21" t="s">
        <v>1386</v>
      </c>
      <c r="J147" s="19" t="s">
        <v>260</v>
      </c>
      <c r="K147" s="21" t="s">
        <v>537</v>
      </c>
      <c r="L147" s="17" t="s">
        <v>234</v>
      </c>
      <c r="M147" s="19" t="s">
        <v>835</v>
      </c>
      <c r="N147" s="19" t="s">
        <v>260</v>
      </c>
      <c r="O147" s="109" t="s">
        <v>1282</v>
      </c>
      <c r="P147" s="19">
        <v>25</v>
      </c>
      <c r="Q147" s="17" t="s">
        <v>297</v>
      </c>
      <c r="R147" s="18">
        <v>0</v>
      </c>
      <c r="S147" s="86" t="s">
        <v>1029</v>
      </c>
      <c r="T147" s="17" t="s">
        <v>1220</v>
      </c>
      <c r="U147" s="19" t="s">
        <v>300</v>
      </c>
      <c r="V147" s="19" t="s">
        <v>300</v>
      </c>
      <c r="W147" s="19" t="s">
        <v>1374</v>
      </c>
      <c r="X147" s="19" t="s">
        <v>1277</v>
      </c>
      <c r="Y147" s="306">
        <f t="shared" si="6"/>
        <v>400</v>
      </c>
      <c r="Z147" s="301" t="str">
        <f t="shared" si="7"/>
        <v>0</v>
      </c>
      <c r="AA147" s="301">
        <f t="shared" si="8"/>
        <v>400</v>
      </c>
      <c r="AC147" s="22"/>
    </row>
    <row r="148" spans="1:29" s="19" customFormat="1" ht="11.85" customHeight="1" x14ac:dyDescent="0.25">
      <c r="A148" s="17" t="s">
        <v>1089</v>
      </c>
      <c r="B148" s="18">
        <v>28</v>
      </c>
      <c r="C148" s="17" t="s">
        <v>293</v>
      </c>
      <c r="D148" s="17" t="s">
        <v>1120</v>
      </c>
      <c r="E148" s="19" t="s">
        <v>291</v>
      </c>
      <c r="F148" s="19">
        <v>8</v>
      </c>
      <c r="G148" s="19">
        <v>25</v>
      </c>
      <c r="I148" s="20" t="s">
        <v>1001</v>
      </c>
      <c r="J148" s="19" t="s">
        <v>260</v>
      </c>
      <c r="K148" s="21" t="s">
        <v>2170</v>
      </c>
      <c r="L148" s="17" t="s">
        <v>234</v>
      </c>
      <c r="M148" s="19" t="s">
        <v>728</v>
      </c>
      <c r="N148" s="19" t="s">
        <v>260</v>
      </c>
      <c r="O148" s="141"/>
      <c r="P148" s="19">
        <v>25</v>
      </c>
      <c r="Q148" s="17" t="s">
        <v>297</v>
      </c>
      <c r="R148" s="18">
        <v>24</v>
      </c>
      <c r="S148" s="86" t="s">
        <v>1018</v>
      </c>
      <c r="T148" s="17" t="s">
        <v>1178</v>
      </c>
      <c r="U148" s="19" t="s">
        <v>300</v>
      </c>
      <c r="V148" s="19" t="s">
        <v>300</v>
      </c>
      <c r="W148" s="19" t="s">
        <v>1374</v>
      </c>
      <c r="X148" s="19" t="s">
        <v>1277</v>
      </c>
      <c r="Y148" s="306">
        <f t="shared" si="6"/>
        <v>400</v>
      </c>
      <c r="Z148" s="301" t="str">
        <f t="shared" si="7"/>
        <v>0</v>
      </c>
      <c r="AA148" s="301">
        <f t="shared" si="8"/>
        <v>400</v>
      </c>
      <c r="AC148" s="22"/>
    </row>
    <row r="149" spans="1:29" s="19" customFormat="1" ht="11.85" customHeight="1" x14ac:dyDescent="0.25">
      <c r="A149" s="17" t="s">
        <v>1196</v>
      </c>
      <c r="B149" s="18">
        <v>96</v>
      </c>
      <c r="C149" s="17" t="s">
        <v>310</v>
      </c>
      <c r="D149" s="17" t="s">
        <v>1120</v>
      </c>
      <c r="E149" s="19" t="s">
        <v>291</v>
      </c>
      <c r="F149" s="19">
        <v>8</v>
      </c>
      <c r="G149" s="19">
        <v>8</v>
      </c>
      <c r="I149" s="20" t="s">
        <v>469</v>
      </c>
      <c r="J149" s="19" t="s">
        <v>260</v>
      </c>
      <c r="K149" s="21" t="s">
        <v>1342</v>
      </c>
      <c r="L149" s="17" t="s">
        <v>234</v>
      </c>
      <c r="M149" s="19" t="s">
        <v>507</v>
      </c>
      <c r="N149" s="19" t="s">
        <v>260</v>
      </c>
      <c r="O149" s="111" t="s">
        <v>1358</v>
      </c>
      <c r="P149" s="110">
        <v>8</v>
      </c>
      <c r="Q149" s="17" t="s">
        <v>297</v>
      </c>
      <c r="R149" s="18">
        <v>18.5</v>
      </c>
      <c r="S149" s="94" t="s">
        <v>2148</v>
      </c>
      <c r="T149" s="17" t="s">
        <v>1136</v>
      </c>
      <c r="U149" s="19" t="s">
        <v>300</v>
      </c>
      <c r="V149" s="19" t="s">
        <v>300</v>
      </c>
      <c r="W149" s="19" t="s">
        <v>1374</v>
      </c>
      <c r="X149" s="19" t="s">
        <v>1277</v>
      </c>
      <c r="Y149" s="306">
        <f t="shared" si="6"/>
        <v>128</v>
      </c>
      <c r="Z149" s="301" t="str">
        <f t="shared" si="7"/>
        <v>0</v>
      </c>
      <c r="AA149" s="301">
        <f t="shared" si="8"/>
        <v>128</v>
      </c>
      <c r="AC149" s="22"/>
    </row>
    <row r="150" spans="1:29" s="19" customFormat="1" ht="11.85" customHeight="1" x14ac:dyDescent="0.25">
      <c r="A150" s="17" t="s">
        <v>1202</v>
      </c>
      <c r="B150" s="18">
        <v>105</v>
      </c>
      <c r="C150" s="17" t="s">
        <v>297</v>
      </c>
      <c r="D150" s="17" t="s">
        <v>1120</v>
      </c>
      <c r="E150" s="19" t="s">
        <v>291</v>
      </c>
      <c r="F150" s="19">
        <v>8</v>
      </c>
      <c r="G150" s="19">
        <v>25</v>
      </c>
      <c r="I150" s="20" t="s">
        <v>1001</v>
      </c>
      <c r="J150" s="19" t="s">
        <v>260</v>
      </c>
      <c r="K150" s="21" t="s">
        <v>1342</v>
      </c>
      <c r="L150" s="17" t="s">
        <v>234</v>
      </c>
      <c r="M150" s="19" t="s">
        <v>2177</v>
      </c>
      <c r="N150" s="19" t="s">
        <v>260</v>
      </c>
      <c r="O150" s="103"/>
      <c r="P150" s="19">
        <v>25</v>
      </c>
      <c r="Q150" s="17" t="s">
        <v>2176</v>
      </c>
      <c r="R150" s="18">
        <v>240</v>
      </c>
      <c r="S150" s="86" t="s">
        <v>1030</v>
      </c>
      <c r="T150" s="17" t="s">
        <v>43</v>
      </c>
      <c r="U150" s="19" t="s">
        <v>300</v>
      </c>
      <c r="V150" s="19" t="s">
        <v>300</v>
      </c>
      <c r="W150" s="19" t="s">
        <v>1374</v>
      </c>
      <c r="X150" s="19" t="s">
        <v>1277</v>
      </c>
      <c r="Y150" s="306">
        <f t="shared" si="6"/>
        <v>400</v>
      </c>
      <c r="Z150" s="301" t="str">
        <f t="shared" si="7"/>
        <v>0</v>
      </c>
      <c r="AA150" s="301">
        <f t="shared" si="8"/>
        <v>400</v>
      </c>
      <c r="AC150" s="22"/>
    </row>
    <row r="151" spans="1:29" s="19" customFormat="1" ht="11.85" customHeight="1" x14ac:dyDescent="0.25">
      <c r="A151" s="9" t="s">
        <v>82</v>
      </c>
      <c r="B151" s="10">
        <v>165</v>
      </c>
      <c r="C151" s="9" t="s">
        <v>70</v>
      </c>
      <c r="D151" s="9" t="s">
        <v>1120</v>
      </c>
      <c r="E151" s="11" t="s">
        <v>291</v>
      </c>
      <c r="F151" s="11">
        <v>8</v>
      </c>
      <c r="G151" s="26">
        <v>25</v>
      </c>
      <c r="I151" s="20" t="s">
        <v>1407</v>
      </c>
      <c r="J151" s="19" t="s">
        <v>260</v>
      </c>
      <c r="K151" s="20" t="s">
        <v>1294</v>
      </c>
      <c r="L151" s="17" t="s">
        <v>234</v>
      </c>
      <c r="M151" s="19" t="s">
        <v>906</v>
      </c>
      <c r="N151" s="19" t="s">
        <v>260</v>
      </c>
      <c r="O151" s="103"/>
      <c r="P151" s="19">
        <v>25</v>
      </c>
      <c r="Q151" s="17" t="s">
        <v>310</v>
      </c>
      <c r="R151" s="18">
        <v>78</v>
      </c>
      <c r="S151" s="86" t="s">
        <v>1021</v>
      </c>
      <c r="T151" s="17" t="s">
        <v>1255</v>
      </c>
      <c r="U151" s="19" t="s">
        <v>300</v>
      </c>
      <c r="V151" s="19" t="s">
        <v>300</v>
      </c>
      <c r="W151" s="19" t="s">
        <v>1374</v>
      </c>
      <c r="X151" s="19" t="s">
        <v>1277</v>
      </c>
      <c r="Y151" s="306">
        <f t="shared" si="6"/>
        <v>400</v>
      </c>
      <c r="Z151" s="301" t="str">
        <f t="shared" si="7"/>
        <v>0</v>
      </c>
      <c r="AA151" s="301">
        <f t="shared" si="8"/>
        <v>400</v>
      </c>
      <c r="AC151" s="22"/>
    </row>
    <row r="152" spans="1:29" s="19" customFormat="1" ht="11.85" customHeight="1" x14ac:dyDescent="0.25">
      <c r="A152" s="9" t="s">
        <v>83</v>
      </c>
      <c r="B152" s="10">
        <v>160</v>
      </c>
      <c r="C152" s="9" t="s">
        <v>70</v>
      </c>
      <c r="D152" s="9" t="s">
        <v>1120</v>
      </c>
      <c r="E152" s="11" t="s">
        <v>291</v>
      </c>
      <c r="F152" s="11">
        <v>8</v>
      </c>
      <c r="G152" s="26">
        <v>25</v>
      </c>
      <c r="I152" s="26"/>
      <c r="J152" s="19" t="s">
        <v>260</v>
      </c>
      <c r="K152" s="20" t="s">
        <v>1294</v>
      </c>
      <c r="L152" s="17" t="s">
        <v>234</v>
      </c>
      <c r="M152" s="19" t="s">
        <v>1294</v>
      </c>
      <c r="N152" s="19" t="s">
        <v>260</v>
      </c>
      <c r="O152" s="103"/>
      <c r="P152" s="19">
        <v>25</v>
      </c>
      <c r="Q152" s="17" t="s">
        <v>297</v>
      </c>
      <c r="R152" s="18">
        <v>73.5</v>
      </c>
      <c r="S152" s="94" t="s">
        <v>1372</v>
      </c>
      <c r="T152" s="17" t="s">
        <v>1216</v>
      </c>
      <c r="U152" s="19" t="s">
        <v>300</v>
      </c>
      <c r="V152" s="19" t="s">
        <v>300</v>
      </c>
      <c r="W152" s="19" t="s">
        <v>1374</v>
      </c>
      <c r="X152" s="19" t="s">
        <v>1373</v>
      </c>
      <c r="Y152" s="306">
        <f t="shared" si="6"/>
        <v>400</v>
      </c>
      <c r="Z152" s="301">
        <f t="shared" si="7"/>
        <v>400</v>
      </c>
      <c r="AA152" s="301" t="str">
        <f t="shared" si="8"/>
        <v>0</v>
      </c>
      <c r="AC152" s="22"/>
    </row>
    <row r="153" spans="1:29" s="19" customFormat="1" ht="11.85" customHeight="1" x14ac:dyDescent="0.25">
      <c r="A153" s="9" t="s">
        <v>84</v>
      </c>
      <c r="B153" s="10">
        <v>160</v>
      </c>
      <c r="C153" s="9" t="s">
        <v>70</v>
      </c>
      <c r="D153" s="9" t="s">
        <v>1120</v>
      </c>
      <c r="E153" s="11" t="s">
        <v>291</v>
      </c>
      <c r="F153" s="11">
        <v>8</v>
      </c>
      <c r="G153" s="26">
        <v>25</v>
      </c>
      <c r="I153" s="16" t="s">
        <v>1407</v>
      </c>
      <c r="J153" s="19" t="s">
        <v>260</v>
      </c>
      <c r="K153" s="20" t="s">
        <v>1294</v>
      </c>
      <c r="L153" s="17" t="s">
        <v>234</v>
      </c>
      <c r="M153" s="19" t="s">
        <v>558</v>
      </c>
      <c r="N153" s="19" t="s">
        <v>260</v>
      </c>
      <c r="O153" s="192" t="s">
        <v>50</v>
      </c>
      <c r="P153" s="19">
        <v>25</v>
      </c>
      <c r="Q153" s="17" t="s">
        <v>310</v>
      </c>
      <c r="R153" s="18">
        <v>92</v>
      </c>
      <c r="S153" s="94" t="s">
        <v>412</v>
      </c>
      <c r="T153" s="17" t="s">
        <v>1155</v>
      </c>
      <c r="U153" s="19" t="s">
        <v>300</v>
      </c>
      <c r="V153" s="19" t="s">
        <v>300</v>
      </c>
      <c r="W153" s="19" t="s">
        <v>1374</v>
      </c>
      <c r="X153" s="19" t="s">
        <v>1277</v>
      </c>
      <c r="Y153" s="306">
        <f t="shared" si="6"/>
        <v>400</v>
      </c>
      <c r="Z153" s="301" t="str">
        <f t="shared" si="7"/>
        <v>0</v>
      </c>
      <c r="AA153" s="301">
        <f t="shared" si="8"/>
        <v>400</v>
      </c>
      <c r="AC153" s="22"/>
    </row>
    <row r="154" spans="1:29" s="19" customFormat="1" ht="11.85" customHeight="1" x14ac:dyDescent="0.25">
      <c r="A154" s="17" t="s">
        <v>1236</v>
      </c>
      <c r="B154" s="18">
        <v>70.75</v>
      </c>
      <c r="C154" s="17" t="s">
        <v>297</v>
      </c>
      <c r="D154" s="17" t="s">
        <v>1120</v>
      </c>
      <c r="E154" s="19" t="s">
        <v>291</v>
      </c>
      <c r="F154" s="19">
        <v>8</v>
      </c>
      <c r="G154" s="19">
        <v>25</v>
      </c>
      <c r="I154" s="20" t="s">
        <v>1405</v>
      </c>
      <c r="J154" s="19" t="s">
        <v>260</v>
      </c>
      <c r="K154" s="21" t="s">
        <v>876</v>
      </c>
      <c r="L154" s="17" t="s">
        <v>234</v>
      </c>
      <c r="M154" s="19" t="s">
        <v>574</v>
      </c>
      <c r="N154" s="19" t="s">
        <v>260</v>
      </c>
      <c r="O154" s="103"/>
      <c r="P154" s="19">
        <v>25</v>
      </c>
      <c r="Q154" s="17" t="s">
        <v>297</v>
      </c>
      <c r="R154" s="18">
        <v>24.05</v>
      </c>
      <c r="S154" s="94" t="s">
        <v>1372</v>
      </c>
      <c r="T154" s="17" t="s">
        <v>1085</v>
      </c>
      <c r="U154" s="19" t="s">
        <v>300</v>
      </c>
      <c r="V154" s="19" t="s">
        <v>300</v>
      </c>
      <c r="W154" s="19" t="s">
        <v>1374</v>
      </c>
      <c r="X154" s="19" t="s">
        <v>1373</v>
      </c>
      <c r="Y154" s="306">
        <f t="shared" si="6"/>
        <v>400</v>
      </c>
      <c r="Z154" s="301">
        <f t="shared" si="7"/>
        <v>400</v>
      </c>
      <c r="AA154" s="301" t="str">
        <f t="shared" si="8"/>
        <v>0</v>
      </c>
      <c r="AC154" s="22"/>
    </row>
    <row r="155" spans="1:29" s="19" customFormat="1" ht="11.85" customHeight="1" x14ac:dyDescent="0.25">
      <c r="A155" s="17" t="s">
        <v>1237</v>
      </c>
      <c r="B155" s="18">
        <v>86</v>
      </c>
      <c r="C155" s="17" t="s">
        <v>297</v>
      </c>
      <c r="D155" s="17" t="s">
        <v>1120</v>
      </c>
      <c r="E155" s="19" t="s">
        <v>291</v>
      </c>
      <c r="F155" s="19">
        <v>8</v>
      </c>
      <c r="G155" s="19">
        <v>25</v>
      </c>
      <c r="I155" s="20" t="s">
        <v>1405</v>
      </c>
      <c r="J155" s="19" t="s">
        <v>260</v>
      </c>
      <c r="K155" s="21" t="s">
        <v>876</v>
      </c>
      <c r="L155" s="17" t="s">
        <v>234</v>
      </c>
      <c r="M155" s="19" t="s">
        <v>574</v>
      </c>
      <c r="N155" s="19" t="s">
        <v>260</v>
      </c>
      <c r="O155" s="103"/>
      <c r="P155" s="19">
        <v>25</v>
      </c>
      <c r="Q155" s="17" t="s">
        <v>297</v>
      </c>
      <c r="R155" s="18">
        <v>22.48</v>
      </c>
      <c r="S155" s="94" t="s">
        <v>1372</v>
      </c>
      <c r="T155" s="17" t="s">
        <v>1087</v>
      </c>
      <c r="U155" s="19" t="s">
        <v>300</v>
      </c>
      <c r="V155" s="19" t="s">
        <v>300</v>
      </c>
      <c r="W155" s="19" t="s">
        <v>1374</v>
      </c>
      <c r="X155" s="19" t="s">
        <v>1373</v>
      </c>
      <c r="Y155" s="306">
        <f t="shared" si="6"/>
        <v>400</v>
      </c>
      <c r="Z155" s="301">
        <f t="shared" si="7"/>
        <v>400</v>
      </c>
      <c r="AA155" s="301" t="str">
        <f t="shared" si="8"/>
        <v>0</v>
      </c>
      <c r="AC155" s="22"/>
    </row>
    <row r="156" spans="1:29" s="19" customFormat="1" ht="11.85" customHeight="1" x14ac:dyDescent="0.25">
      <c r="A156" s="17" t="s">
        <v>1238</v>
      </c>
      <c r="B156" s="18">
        <v>87</v>
      </c>
      <c r="C156" s="17" t="s">
        <v>297</v>
      </c>
      <c r="D156" s="17" t="s">
        <v>1120</v>
      </c>
      <c r="E156" s="19" t="s">
        <v>291</v>
      </c>
      <c r="F156" s="19">
        <v>8</v>
      </c>
      <c r="G156" s="19">
        <v>25</v>
      </c>
      <c r="I156" s="20" t="s">
        <v>1405</v>
      </c>
      <c r="J156" s="19" t="s">
        <v>260</v>
      </c>
      <c r="K156" s="21" t="s">
        <v>876</v>
      </c>
      <c r="L156" s="17" t="s">
        <v>234</v>
      </c>
      <c r="M156" s="19" t="s">
        <v>574</v>
      </c>
      <c r="N156" s="19" t="s">
        <v>260</v>
      </c>
      <c r="O156" s="103"/>
      <c r="P156" s="19">
        <v>25</v>
      </c>
      <c r="Q156" s="17" t="s">
        <v>297</v>
      </c>
      <c r="R156" s="18">
        <v>22.48</v>
      </c>
      <c r="S156" s="94" t="s">
        <v>1372</v>
      </c>
      <c r="T156" s="17" t="s">
        <v>1087</v>
      </c>
      <c r="U156" s="19" t="s">
        <v>300</v>
      </c>
      <c r="V156" s="19" t="s">
        <v>300</v>
      </c>
      <c r="W156" s="19" t="s">
        <v>1374</v>
      </c>
      <c r="X156" s="19" t="s">
        <v>1373</v>
      </c>
      <c r="Y156" s="306">
        <f t="shared" si="6"/>
        <v>400</v>
      </c>
      <c r="Z156" s="301">
        <f t="shared" si="7"/>
        <v>400</v>
      </c>
      <c r="AA156" s="301" t="str">
        <f t="shared" si="8"/>
        <v>0</v>
      </c>
      <c r="AC156" s="22"/>
    </row>
    <row r="157" spans="1:29" s="19" customFormat="1" ht="11.85" customHeight="1" x14ac:dyDescent="0.25">
      <c r="A157" s="17" t="s">
        <v>1239</v>
      </c>
      <c r="B157" s="18">
        <v>65</v>
      </c>
      <c r="C157" s="17" t="s">
        <v>297</v>
      </c>
      <c r="D157" s="17" t="s">
        <v>1120</v>
      </c>
      <c r="E157" s="19" t="s">
        <v>291</v>
      </c>
      <c r="F157" s="19">
        <v>8</v>
      </c>
      <c r="G157" s="19">
        <v>25</v>
      </c>
      <c r="I157" s="20"/>
      <c r="J157" s="19" t="s">
        <v>260</v>
      </c>
      <c r="K157" s="21" t="s">
        <v>883</v>
      </c>
      <c r="L157" s="17" t="s">
        <v>234</v>
      </c>
      <c r="M157" s="19" t="s">
        <v>728</v>
      </c>
      <c r="N157" s="19" t="s">
        <v>260</v>
      </c>
      <c r="O157" s="26" t="s">
        <v>883</v>
      </c>
      <c r="P157" s="19">
        <v>25</v>
      </c>
      <c r="Q157" s="17" t="s">
        <v>297</v>
      </c>
      <c r="R157" s="18">
        <v>104.5</v>
      </c>
      <c r="S157" s="212" t="s">
        <v>1372</v>
      </c>
      <c r="T157" s="17" t="s">
        <v>1179</v>
      </c>
      <c r="U157" s="19" t="s">
        <v>300</v>
      </c>
      <c r="V157" s="19" t="s">
        <v>300</v>
      </c>
      <c r="W157" s="19" t="s">
        <v>1374</v>
      </c>
      <c r="X157" s="19" t="s">
        <v>1373</v>
      </c>
      <c r="Y157" s="306">
        <f t="shared" si="6"/>
        <v>400</v>
      </c>
      <c r="Z157" s="301">
        <f t="shared" si="7"/>
        <v>400</v>
      </c>
      <c r="AA157" s="301" t="str">
        <f t="shared" si="8"/>
        <v>0</v>
      </c>
      <c r="AC157" s="22"/>
    </row>
    <row r="158" spans="1:29" s="19" customFormat="1" ht="11.85" customHeight="1" x14ac:dyDescent="0.25">
      <c r="A158" s="17" t="s">
        <v>1242</v>
      </c>
      <c r="B158" s="18">
        <v>83</v>
      </c>
      <c r="C158" s="17" t="s">
        <v>297</v>
      </c>
      <c r="D158" s="17" t="s">
        <v>1120</v>
      </c>
      <c r="E158" s="19" t="s">
        <v>291</v>
      </c>
      <c r="F158" s="19">
        <v>8</v>
      </c>
      <c r="G158" s="19">
        <v>25</v>
      </c>
      <c r="I158" s="20" t="s">
        <v>1005</v>
      </c>
      <c r="J158" s="19" t="s">
        <v>260</v>
      </c>
      <c r="K158" s="21" t="s">
        <v>883</v>
      </c>
      <c r="L158" s="17" t="s">
        <v>234</v>
      </c>
      <c r="M158" s="19" t="s">
        <v>728</v>
      </c>
      <c r="N158" s="19" t="s">
        <v>260</v>
      </c>
      <c r="O158" s="26"/>
      <c r="P158" s="19">
        <v>25</v>
      </c>
      <c r="Q158" s="17" t="s">
        <v>310</v>
      </c>
      <c r="R158" s="18">
        <v>101</v>
      </c>
      <c r="S158" s="86" t="s">
        <v>1027</v>
      </c>
      <c r="T158" s="17" t="s">
        <v>1180</v>
      </c>
      <c r="U158" s="19" t="s">
        <v>300</v>
      </c>
      <c r="V158" s="19" t="s">
        <v>300</v>
      </c>
      <c r="W158" s="19" t="s">
        <v>1374</v>
      </c>
      <c r="X158" s="19" t="s">
        <v>1277</v>
      </c>
      <c r="Y158" s="306">
        <f t="shared" si="6"/>
        <v>400</v>
      </c>
      <c r="Z158" s="301" t="str">
        <f t="shared" si="7"/>
        <v>0</v>
      </c>
      <c r="AA158" s="301">
        <f t="shared" si="8"/>
        <v>400</v>
      </c>
      <c r="AC158" s="22"/>
    </row>
    <row r="159" spans="1:29" s="19" customFormat="1" ht="11.85" customHeight="1" x14ac:dyDescent="0.25">
      <c r="A159" s="17" t="s">
        <v>1265</v>
      </c>
      <c r="B159" s="18">
        <v>68.25</v>
      </c>
      <c r="C159" s="17" t="s">
        <v>297</v>
      </c>
      <c r="D159" s="17" t="s">
        <v>1120</v>
      </c>
      <c r="E159" s="19" t="s">
        <v>291</v>
      </c>
      <c r="F159" s="19">
        <v>8</v>
      </c>
      <c r="G159" s="19">
        <v>25</v>
      </c>
      <c r="I159" s="20" t="s">
        <v>471</v>
      </c>
      <c r="J159" s="19" t="s">
        <v>260</v>
      </c>
      <c r="K159" s="21" t="s">
        <v>943</v>
      </c>
      <c r="L159" s="17" t="s">
        <v>234</v>
      </c>
      <c r="M159" s="19" t="s">
        <v>918</v>
      </c>
      <c r="N159" s="19" t="s">
        <v>260</v>
      </c>
      <c r="O159" s="201" t="s">
        <v>409</v>
      </c>
      <c r="P159" s="19">
        <v>25</v>
      </c>
      <c r="Q159" s="17" t="s">
        <v>310</v>
      </c>
      <c r="R159" s="18">
        <v>76.25</v>
      </c>
      <c r="S159" s="94" t="s">
        <v>22</v>
      </c>
      <c r="T159" s="17" t="s">
        <v>1257</v>
      </c>
      <c r="U159" s="19" t="s">
        <v>300</v>
      </c>
      <c r="V159" s="19" t="s">
        <v>300</v>
      </c>
      <c r="W159" s="19" t="s">
        <v>1374</v>
      </c>
      <c r="X159" s="19" t="s">
        <v>1277</v>
      </c>
      <c r="Y159" s="306">
        <f t="shared" si="6"/>
        <v>400</v>
      </c>
      <c r="Z159" s="301" t="str">
        <f t="shared" si="7"/>
        <v>0</v>
      </c>
      <c r="AA159" s="301">
        <f t="shared" si="8"/>
        <v>400</v>
      </c>
      <c r="AC159" s="22"/>
    </row>
    <row r="160" spans="1:29" s="19" customFormat="1" ht="11.85" customHeight="1" x14ac:dyDescent="0.25">
      <c r="A160" s="9" t="s">
        <v>85</v>
      </c>
      <c r="B160" s="10">
        <v>155</v>
      </c>
      <c r="C160" s="9" t="s">
        <v>70</v>
      </c>
      <c r="D160" s="9" t="s">
        <v>1120</v>
      </c>
      <c r="E160" s="11" t="s">
        <v>291</v>
      </c>
      <c r="F160" s="11">
        <v>8</v>
      </c>
      <c r="G160" s="26">
        <v>20</v>
      </c>
      <c r="H160" s="19" t="s">
        <v>1270</v>
      </c>
      <c r="I160" s="26"/>
      <c r="J160" s="19" t="s">
        <v>260</v>
      </c>
      <c r="K160" s="20" t="s">
        <v>955</v>
      </c>
      <c r="L160" s="17" t="s">
        <v>234</v>
      </c>
      <c r="M160" s="19" t="s">
        <v>906</v>
      </c>
      <c r="N160" s="19" t="s">
        <v>260</v>
      </c>
      <c r="O160" s="103" t="s">
        <v>2139</v>
      </c>
      <c r="P160" s="40">
        <v>20</v>
      </c>
      <c r="Q160" s="17" t="s">
        <v>310</v>
      </c>
      <c r="R160" s="18">
        <v>78</v>
      </c>
      <c r="S160" s="86" t="s">
        <v>1019</v>
      </c>
      <c r="T160" s="17" t="s">
        <v>1254</v>
      </c>
      <c r="U160" s="19" t="s">
        <v>300</v>
      </c>
      <c r="V160" s="19" t="s">
        <v>300</v>
      </c>
      <c r="W160" s="19" t="s">
        <v>1374</v>
      </c>
      <c r="X160" s="19" t="s">
        <v>1277</v>
      </c>
      <c r="Y160" s="306">
        <f t="shared" si="6"/>
        <v>320</v>
      </c>
      <c r="Z160" s="301" t="str">
        <f t="shared" si="7"/>
        <v>0</v>
      </c>
      <c r="AA160" s="301">
        <f t="shared" si="8"/>
        <v>320</v>
      </c>
      <c r="AC160" s="22"/>
    </row>
    <row r="161" spans="1:29" s="19" customFormat="1" ht="11.85" customHeight="1" x14ac:dyDescent="0.25">
      <c r="A161" s="9" t="s">
        <v>85</v>
      </c>
      <c r="B161" s="10">
        <v>155</v>
      </c>
      <c r="C161" s="9" t="s">
        <v>70</v>
      </c>
      <c r="D161" s="9" t="s">
        <v>1120</v>
      </c>
      <c r="E161" s="11" t="s">
        <v>291</v>
      </c>
      <c r="F161" s="11">
        <v>8</v>
      </c>
      <c r="G161" s="26">
        <v>5</v>
      </c>
      <c r="H161" s="19" t="s">
        <v>1270</v>
      </c>
      <c r="I161" s="20" t="s">
        <v>1407</v>
      </c>
      <c r="J161" s="19" t="s">
        <v>260</v>
      </c>
      <c r="K161" s="20" t="s">
        <v>955</v>
      </c>
      <c r="L161" s="17" t="s">
        <v>234</v>
      </c>
      <c r="M161" s="19" t="s">
        <v>835</v>
      </c>
      <c r="N161" s="19" t="s">
        <v>260</v>
      </c>
      <c r="O161" s="109" t="s">
        <v>1282</v>
      </c>
      <c r="P161" s="110">
        <v>5</v>
      </c>
      <c r="Q161" s="17" t="s">
        <v>297</v>
      </c>
      <c r="R161" s="18">
        <v>0</v>
      </c>
      <c r="S161" s="86" t="s">
        <v>1023</v>
      </c>
      <c r="T161" s="17" t="s">
        <v>1220</v>
      </c>
      <c r="U161" s="19" t="s">
        <v>300</v>
      </c>
      <c r="V161" s="19" t="s">
        <v>300</v>
      </c>
      <c r="W161" s="19" t="s">
        <v>1374</v>
      </c>
      <c r="X161" s="19" t="s">
        <v>1277</v>
      </c>
      <c r="Y161" s="306">
        <f t="shared" si="6"/>
        <v>80</v>
      </c>
      <c r="Z161" s="301" t="str">
        <f t="shared" si="7"/>
        <v>0</v>
      </c>
      <c r="AA161" s="301">
        <f t="shared" si="8"/>
        <v>80</v>
      </c>
      <c r="AC161" s="22"/>
    </row>
    <row r="162" spans="1:29" s="19" customFormat="1" ht="11.85" customHeight="1" x14ac:dyDescent="0.25">
      <c r="L162" s="17" t="s">
        <v>234</v>
      </c>
      <c r="M162" s="26"/>
      <c r="O162" s="26"/>
      <c r="Q162" s="23"/>
      <c r="R162" s="10"/>
      <c r="S162" s="86"/>
      <c r="T162" s="9"/>
      <c r="Y162" s="306">
        <f t="shared" si="6"/>
        <v>0</v>
      </c>
      <c r="Z162" s="301" t="str">
        <f t="shared" si="7"/>
        <v>0</v>
      </c>
      <c r="AA162" s="301" t="str">
        <f t="shared" si="8"/>
        <v>0</v>
      </c>
      <c r="AC162" s="22"/>
    </row>
    <row r="163" spans="1:29" s="35" customFormat="1" ht="11.85" customHeight="1" thickBot="1" x14ac:dyDescent="0.3">
      <c r="G163" s="36">
        <f>SUM(G145:G161)</f>
        <v>383</v>
      </c>
      <c r="H163" s="36"/>
      <c r="I163" s="36"/>
      <c r="J163" s="36"/>
      <c r="K163" s="36"/>
      <c r="L163" s="37"/>
      <c r="M163" s="36">
        <f>G163-P163</f>
        <v>0</v>
      </c>
      <c r="N163" s="36"/>
      <c r="O163" s="36"/>
      <c r="P163" s="36">
        <f>SUM(P144:P162)</f>
        <v>383</v>
      </c>
      <c r="Q163" s="38"/>
      <c r="R163" s="38"/>
      <c r="S163" s="39"/>
      <c r="T163" s="38"/>
      <c r="X163" s="38"/>
      <c r="Y163" s="306">
        <f t="shared" si="6"/>
        <v>0</v>
      </c>
      <c r="Z163" s="301" t="str">
        <f t="shared" si="7"/>
        <v>0</v>
      </c>
      <c r="AA163" s="301" t="str">
        <f t="shared" si="8"/>
        <v>0</v>
      </c>
    </row>
    <row r="164" spans="1:29" s="25" customFormat="1" ht="11.85" customHeight="1" x14ac:dyDescent="0.25">
      <c r="C164" s="42" t="s">
        <v>1389</v>
      </c>
      <c r="G164" s="19"/>
      <c r="H164" s="19"/>
      <c r="I164" s="19"/>
      <c r="J164" s="15"/>
      <c r="K164" s="19"/>
      <c r="L164" s="33"/>
      <c r="M164" s="19"/>
      <c r="N164" s="15"/>
      <c r="O164" s="19"/>
      <c r="P164" s="19"/>
      <c r="Q164" s="19"/>
      <c r="R164" s="19"/>
      <c r="S164" s="15"/>
      <c r="T164" s="19"/>
      <c r="X164" s="19"/>
      <c r="Y164" s="306">
        <f t="shared" si="6"/>
        <v>0</v>
      </c>
      <c r="Z164" s="301" t="str">
        <f t="shared" si="7"/>
        <v>0</v>
      </c>
      <c r="AA164" s="301" t="str">
        <f t="shared" si="8"/>
        <v>0</v>
      </c>
    </row>
    <row r="165" spans="1:29" s="19" customFormat="1" ht="12" customHeight="1" x14ac:dyDescent="0.25">
      <c r="A165" s="17" t="s">
        <v>1241</v>
      </c>
      <c r="B165" s="18">
        <v>0</v>
      </c>
      <c r="C165" s="17" t="s">
        <v>297</v>
      </c>
      <c r="D165" s="17" t="s">
        <v>1120</v>
      </c>
      <c r="E165" s="19" t="s">
        <v>291</v>
      </c>
      <c r="F165" s="19">
        <v>8</v>
      </c>
      <c r="G165" s="19">
        <v>25</v>
      </c>
      <c r="I165" s="20" t="s">
        <v>1004</v>
      </c>
      <c r="J165" s="19" t="s">
        <v>260</v>
      </c>
      <c r="K165" s="21" t="s">
        <v>883</v>
      </c>
      <c r="L165" s="17" t="s">
        <v>234</v>
      </c>
      <c r="M165" s="19" t="s">
        <v>728</v>
      </c>
      <c r="N165" s="19" t="s">
        <v>260</v>
      </c>
      <c r="O165" s="26" t="s">
        <v>1006</v>
      </c>
      <c r="P165" s="19">
        <v>25</v>
      </c>
      <c r="Q165" s="17" t="s">
        <v>297</v>
      </c>
      <c r="R165" s="18">
        <v>24</v>
      </c>
      <c r="S165" s="86" t="s">
        <v>1014</v>
      </c>
      <c r="T165" s="17" t="s">
        <v>1121</v>
      </c>
      <c r="U165" s="19" t="s">
        <v>295</v>
      </c>
      <c r="V165" s="19" t="s">
        <v>295</v>
      </c>
      <c r="W165" s="19" t="s">
        <v>1374</v>
      </c>
      <c r="X165" s="19" t="s">
        <v>1277</v>
      </c>
      <c r="Y165" s="306">
        <f t="shared" si="6"/>
        <v>400</v>
      </c>
      <c r="Z165" s="301" t="str">
        <f t="shared" si="7"/>
        <v>0</v>
      </c>
      <c r="AA165" s="301">
        <f t="shared" si="8"/>
        <v>400</v>
      </c>
      <c r="AB165" s="111"/>
    </row>
    <row r="166" spans="1:29" s="19" customFormat="1" ht="11.85" customHeight="1" x14ac:dyDescent="0.25">
      <c r="A166" s="17" t="s">
        <v>1196</v>
      </c>
      <c r="B166" s="18">
        <v>96</v>
      </c>
      <c r="C166" s="17" t="s">
        <v>310</v>
      </c>
      <c r="D166" s="17" t="s">
        <v>1120</v>
      </c>
      <c r="E166" s="19" t="s">
        <v>291</v>
      </c>
      <c r="F166" s="19">
        <v>8</v>
      </c>
      <c r="G166" s="19">
        <v>17</v>
      </c>
      <c r="H166" s="19" t="s">
        <v>1270</v>
      </c>
      <c r="I166" s="20" t="s">
        <v>463</v>
      </c>
      <c r="J166" s="19" t="s">
        <v>260</v>
      </c>
      <c r="K166" s="21" t="s">
        <v>1342</v>
      </c>
      <c r="L166" s="17" t="s">
        <v>234</v>
      </c>
      <c r="M166" s="19" t="s">
        <v>728</v>
      </c>
      <c r="N166" s="19" t="s">
        <v>260</v>
      </c>
      <c r="O166" s="26"/>
      <c r="P166" s="19">
        <v>17</v>
      </c>
      <c r="Q166" s="17" t="s">
        <v>297</v>
      </c>
      <c r="R166" s="18">
        <v>24</v>
      </c>
      <c r="S166" s="86" t="s">
        <v>1012</v>
      </c>
      <c r="T166" s="17" t="s">
        <v>1121</v>
      </c>
      <c r="U166" s="19" t="s">
        <v>295</v>
      </c>
      <c r="V166" s="19" t="s">
        <v>295</v>
      </c>
      <c r="W166" s="19" t="s">
        <v>1374</v>
      </c>
      <c r="X166" s="19" t="s">
        <v>1277</v>
      </c>
      <c r="Y166" s="306">
        <f t="shared" si="6"/>
        <v>272</v>
      </c>
      <c r="Z166" s="301" t="str">
        <f t="shared" si="7"/>
        <v>0</v>
      </c>
      <c r="AA166" s="301">
        <f t="shared" si="8"/>
        <v>272</v>
      </c>
      <c r="AB166" s="111"/>
    </row>
    <row r="167" spans="1:29" s="19" customFormat="1" ht="11.85" customHeight="1" x14ac:dyDescent="0.25">
      <c r="A167" s="9"/>
      <c r="B167" s="10"/>
      <c r="C167" s="9"/>
      <c r="D167" s="9"/>
      <c r="E167" s="11"/>
      <c r="F167" s="11"/>
      <c r="I167" s="21"/>
      <c r="J167" s="15"/>
      <c r="K167" s="21"/>
      <c r="L167" s="9" t="s">
        <v>234</v>
      </c>
      <c r="N167" s="15"/>
      <c r="O167" s="55"/>
      <c r="Q167" s="9"/>
      <c r="R167" s="10"/>
      <c r="S167" s="70"/>
      <c r="T167" s="9"/>
      <c r="U167" s="11"/>
      <c r="V167" s="11"/>
      <c r="W167" s="11"/>
      <c r="Y167" s="306">
        <f t="shared" si="6"/>
        <v>0</v>
      </c>
      <c r="Z167" s="301" t="str">
        <f t="shared" si="7"/>
        <v>0</v>
      </c>
      <c r="AA167" s="301" t="str">
        <f t="shared" si="8"/>
        <v>0</v>
      </c>
      <c r="AC167" s="22"/>
    </row>
    <row r="168" spans="1:29" s="35" customFormat="1" ht="11.85" customHeight="1" thickBot="1" x14ac:dyDescent="0.3">
      <c r="G168" s="36">
        <f>SUM(G164:G167)</f>
        <v>42</v>
      </c>
      <c r="H168" s="36"/>
      <c r="I168" s="36"/>
      <c r="J168" s="36"/>
      <c r="K168" s="36"/>
      <c r="L168" s="37"/>
      <c r="M168" s="36">
        <f>G168-P168</f>
        <v>0</v>
      </c>
      <c r="N168" s="36"/>
      <c r="O168" s="36"/>
      <c r="P168" s="36">
        <f>SUM(P164:P167)</f>
        <v>42</v>
      </c>
      <c r="Q168" s="38"/>
      <c r="R168" s="38"/>
      <c r="S168" s="39"/>
      <c r="T168" s="38"/>
      <c r="X168" s="38"/>
      <c r="Y168" s="306">
        <f t="shared" si="6"/>
        <v>0</v>
      </c>
      <c r="Z168" s="301" t="str">
        <f t="shared" si="7"/>
        <v>0</v>
      </c>
      <c r="AA168" s="301" t="str">
        <f t="shared" si="8"/>
        <v>0</v>
      </c>
    </row>
    <row r="169" spans="1:29" s="25" customFormat="1" ht="11.85" customHeight="1" x14ac:dyDescent="0.25">
      <c r="C169" s="42" t="s">
        <v>240</v>
      </c>
      <c r="G169" s="19"/>
      <c r="H169" s="19"/>
      <c r="I169" s="19"/>
      <c r="J169" s="19"/>
      <c r="K169" s="19"/>
      <c r="L169" s="33"/>
      <c r="M169" s="19"/>
      <c r="N169" s="19"/>
      <c r="O169" s="19"/>
      <c r="P169" s="19"/>
      <c r="Q169" s="19"/>
      <c r="R169" s="19"/>
      <c r="S169" s="15"/>
      <c r="T169" s="19"/>
      <c r="X169" s="19"/>
      <c r="Y169" s="306">
        <f t="shared" si="6"/>
        <v>0</v>
      </c>
      <c r="Z169" s="301" t="str">
        <f t="shared" si="7"/>
        <v>0</v>
      </c>
      <c r="AA169" s="301" t="str">
        <f t="shared" si="8"/>
        <v>0</v>
      </c>
    </row>
    <row r="170" spans="1:29" s="19" customFormat="1" ht="11.25" customHeight="1" x14ac:dyDescent="0.25">
      <c r="A170" s="17" t="s">
        <v>964</v>
      </c>
      <c r="B170" s="18">
        <v>0</v>
      </c>
      <c r="C170" s="17" t="s">
        <v>297</v>
      </c>
      <c r="D170" s="17" t="s">
        <v>290</v>
      </c>
      <c r="E170" s="19" t="s">
        <v>291</v>
      </c>
      <c r="F170" s="19">
        <v>16</v>
      </c>
      <c r="G170" s="19">
        <v>3</v>
      </c>
      <c r="H170" s="19" t="s">
        <v>1270</v>
      </c>
      <c r="I170" s="99" t="s">
        <v>1283</v>
      </c>
      <c r="J170" s="19" t="s">
        <v>260</v>
      </c>
      <c r="K170" s="21" t="s">
        <v>835</v>
      </c>
      <c r="L170" s="17" t="s">
        <v>234</v>
      </c>
      <c r="M170" s="19" t="s">
        <v>965</v>
      </c>
      <c r="N170" s="19" t="s">
        <v>260</v>
      </c>
      <c r="P170" s="19">
        <v>3</v>
      </c>
      <c r="Q170" s="17" t="s">
        <v>966</v>
      </c>
      <c r="R170" s="18">
        <v>0</v>
      </c>
      <c r="S170" s="86" t="s">
        <v>1011</v>
      </c>
      <c r="T170" s="17" t="s">
        <v>967</v>
      </c>
      <c r="U170" s="19" t="s">
        <v>961</v>
      </c>
      <c r="V170" s="19" t="s">
        <v>961</v>
      </c>
      <c r="W170" s="19" t="s">
        <v>1374</v>
      </c>
      <c r="X170" s="19" t="s">
        <v>1277</v>
      </c>
      <c r="Y170" s="306">
        <f t="shared" si="6"/>
        <v>96</v>
      </c>
      <c r="Z170" s="301" t="str">
        <f t="shared" si="7"/>
        <v>0</v>
      </c>
      <c r="AA170" s="301">
        <f t="shared" si="8"/>
        <v>96</v>
      </c>
      <c r="AC170" s="22"/>
    </row>
    <row r="171" spans="1:29" s="19" customFormat="1" ht="11.85" customHeight="1" x14ac:dyDescent="0.25">
      <c r="A171" s="17" t="s">
        <v>964</v>
      </c>
      <c r="B171" s="18">
        <v>0</v>
      </c>
      <c r="C171" s="17" t="s">
        <v>297</v>
      </c>
      <c r="D171" s="17" t="s">
        <v>290</v>
      </c>
      <c r="E171" s="19" t="s">
        <v>291</v>
      </c>
      <c r="F171" s="19">
        <v>16</v>
      </c>
      <c r="G171" s="19">
        <v>25</v>
      </c>
      <c r="I171" s="99" t="s">
        <v>1283</v>
      </c>
      <c r="J171" s="19" t="s">
        <v>260</v>
      </c>
      <c r="K171" s="21" t="s">
        <v>835</v>
      </c>
      <c r="L171" s="17" t="s">
        <v>234</v>
      </c>
      <c r="M171" s="19" t="s">
        <v>965</v>
      </c>
      <c r="N171" s="19" t="s">
        <v>260</v>
      </c>
      <c r="P171" s="19">
        <v>25</v>
      </c>
      <c r="Q171" s="17" t="s">
        <v>293</v>
      </c>
      <c r="R171" s="18">
        <v>54.65</v>
      </c>
      <c r="S171" s="86" t="s">
        <v>1011</v>
      </c>
      <c r="T171" s="17" t="s">
        <v>1114</v>
      </c>
      <c r="U171" s="19" t="s">
        <v>961</v>
      </c>
      <c r="V171" s="19" t="s">
        <v>961</v>
      </c>
      <c r="W171" s="19" t="s">
        <v>1374</v>
      </c>
      <c r="X171" s="19" t="s">
        <v>1277</v>
      </c>
      <c r="Y171" s="306">
        <f t="shared" si="6"/>
        <v>800</v>
      </c>
      <c r="Z171" s="301" t="str">
        <f t="shared" si="7"/>
        <v>0</v>
      </c>
      <c r="AA171" s="301">
        <f t="shared" si="8"/>
        <v>800</v>
      </c>
      <c r="AC171" s="22"/>
    </row>
    <row r="172" spans="1:29" s="19" customFormat="1" ht="11.85" customHeight="1" x14ac:dyDescent="0.25">
      <c r="L172" s="17" t="s">
        <v>234</v>
      </c>
      <c r="O172" s="110"/>
      <c r="Q172" s="17"/>
      <c r="R172" s="18"/>
      <c r="S172" s="15"/>
      <c r="T172" s="17"/>
      <c r="Y172" s="306">
        <f t="shared" si="6"/>
        <v>0</v>
      </c>
      <c r="Z172" s="301" t="str">
        <f t="shared" si="7"/>
        <v>0</v>
      </c>
      <c r="AA172" s="301" t="str">
        <f t="shared" si="8"/>
        <v>0</v>
      </c>
      <c r="AC172" s="22"/>
    </row>
    <row r="173" spans="1:29" s="30" customFormat="1" ht="11.85" customHeight="1" x14ac:dyDescent="0.25">
      <c r="A173" s="43"/>
      <c r="B173" s="44"/>
      <c r="C173" s="43"/>
      <c r="D173" s="43"/>
      <c r="G173" s="28">
        <f>SUM(G169:G172)</f>
        <v>28</v>
      </c>
      <c r="H173" s="28"/>
      <c r="I173" s="28"/>
      <c r="J173" s="28"/>
      <c r="K173" s="108"/>
      <c r="L173" s="45"/>
      <c r="M173" s="28">
        <f>G173-P173</f>
        <v>0</v>
      </c>
      <c r="N173" s="28"/>
      <c r="O173" s="28"/>
      <c r="P173" s="28">
        <f>SUM(P169:P172)</f>
        <v>28</v>
      </c>
      <c r="Q173" s="43"/>
      <c r="R173" s="44"/>
      <c r="S173" s="31"/>
      <c r="T173" s="43"/>
      <c r="Y173" s="306">
        <f t="shared" si="6"/>
        <v>0</v>
      </c>
      <c r="Z173" s="301" t="str">
        <f t="shared" si="7"/>
        <v>0</v>
      </c>
      <c r="AA173" s="301" t="str">
        <f t="shared" si="8"/>
        <v>0</v>
      </c>
      <c r="AC173" s="54"/>
    </row>
    <row r="174" spans="1:29" s="25" customFormat="1" ht="11.85" customHeight="1" x14ac:dyDescent="0.25">
      <c r="C174" s="42" t="s">
        <v>241</v>
      </c>
      <c r="G174" s="19"/>
      <c r="H174" s="19"/>
      <c r="I174" s="19"/>
      <c r="J174" s="19"/>
      <c r="K174" s="19"/>
      <c r="L174" s="17"/>
      <c r="M174" s="19"/>
      <c r="N174" s="19"/>
      <c r="O174" s="19"/>
      <c r="P174" s="19"/>
      <c r="Q174" s="19"/>
      <c r="R174" s="19"/>
      <c r="S174" s="15"/>
      <c r="T174" s="19"/>
      <c r="X174" s="19"/>
      <c r="Y174" s="306">
        <f t="shared" si="6"/>
        <v>0</v>
      </c>
      <c r="Z174" s="301" t="str">
        <f t="shared" si="7"/>
        <v>0</v>
      </c>
      <c r="AA174" s="301" t="str">
        <f t="shared" si="8"/>
        <v>0</v>
      </c>
    </row>
    <row r="175" spans="1:29" s="19" customFormat="1" ht="11.85" customHeight="1" x14ac:dyDescent="0.25">
      <c r="A175" s="17" t="s">
        <v>1268</v>
      </c>
      <c r="B175" s="18">
        <v>0</v>
      </c>
      <c r="C175" s="17" t="s">
        <v>297</v>
      </c>
      <c r="D175" s="17" t="s">
        <v>1120</v>
      </c>
      <c r="E175" s="19" t="s">
        <v>291</v>
      </c>
      <c r="F175" s="19">
        <v>8</v>
      </c>
      <c r="G175" s="19">
        <v>3</v>
      </c>
      <c r="H175" s="19" t="s">
        <v>1270</v>
      </c>
      <c r="I175" s="99" t="s">
        <v>1283</v>
      </c>
      <c r="J175" s="19" t="s">
        <v>260</v>
      </c>
      <c r="K175" s="21" t="s">
        <v>835</v>
      </c>
      <c r="L175" s="17" t="s">
        <v>234</v>
      </c>
      <c r="M175" s="19" t="s">
        <v>965</v>
      </c>
      <c r="N175" s="19" t="s">
        <v>260</v>
      </c>
      <c r="P175" s="19">
        <v>3</v>
      </c>
      <c r="Q175" s="17" t="s">
        <v>966</v>
      </c>
      <c r="R175" s="18">
        <v>0</v>
      </c>
      <c r="S175" s="86" t="s">
        <v>1011</v>
      </c>
      <c r="T175" s="17" t="s">
        <v>967</v>
      </c>
      <c r="U175" s="19" t="s">
        <v>961</v>
      </c>
      <c r="V175" s="19" t="s">
        <v>961</v>
      </c>
      <c r="W175" s="19" t="s">
        <v>1374</v>
      </c>
      <c r="X175" s="19" t="s">
        <v>1277</v>
      </c>
      <c r="Y175" s="306">
        <f t="shared" si="6"/>
        <v>48</v>
      </c>
      <c r="Z175" s="301" t="str">
        <f t="shared" si="7"/>
        <v>0</v>
      </c>
      <c r="AA175" s="301">
        <f t="shared" si="8"/>
        <v>48</v>
      </c>
      <c r="AC175" s="22"/>
    </row>
    <row r="176" spans="1:29" s="19" customFormat="1" ht="11.85" customHeight="1" x14ac:dyDescent="0.25">
      <c r="A176" s="17" t="s">
        <v>1268</v>
      </c>
      <c r="B176" s="18">
        <v>0</v>
      </c>
      <c r="C176" s="17" t="s">
        <v>297</v>
      </c>
      <c r="D176" s="17" t="s">
        <v>1120</v>
      </c>
      <c r="E176" s="19" t="s">
        <v>291</v>
      </c>
      <c r="F176" s="19">
        <v>8</v>
      </c>
      <c r="G176" s="19">
        <v>25</v>
      </c>
      <c r="I176" s="99" t="s">
        <v>1283</v>
      </c>
      <c r="J176" s="19" t="s">
        <v>260</v>
      </c>
      <c r="K176" s="21" t="s">
        <v>835</v>
      </c>
      <c r="L176" s="17" t="s">
        <v>234</v>
      </c>
      <c r="M176" s="19" t="s">
        <v>965</v>
      </c>
      <c r="N176" s="19" t="s">
        <v>260</v>
      </c>
      <c r="P176" s="19">
        <v>25</v>
      </c>
      <c r="Q176" s="17" t="s">
        <v>293</v>
      </c>
      <c r="R176" s="18">
        <v>54.65</v>
      </c>
      <c r="S176" s="86" t="s">
        <v>1011</v>
      </c>
      <c r="T176" s="17" t="s">
        <v>1114</v>
      </c>
      <c r="U176" s="19" t="s">
        <v>961</v>
      </c>
      <c r="V176" s="19" t="s">
        <v>961</v>
      </c>
      <c r="W176" s="19" t="s">
        <v>1374</v>
      </c>
      <c r="X176" s="19" t="s">
        <v>1277</v>
      </c>
      <c r="Y176" s="306">
        <f t="shared" si="6"/>
        <v>400</v>
      </c>
      <c r="Z176" s="301" t="str">
        <f t="shared" si="7"/>
        <v>0</v>
      </c>
      <c r="AA176" s="301">
        <f t="shared" si="8"/>
        <v>400</v>
      </c>
      <c r="AC176" s="22"/>
    </row>
    <row r="177" spans="1:29" s="11" customFormat="1" ht="11.85" customHeight="1" x14ac:dyDescent="0.25">
      <c r="L177" s="9" t="s">
        <v>234</v>
      </c>
      <c r="O177" s="110"/>
      <c r="Q177" s="9"/>
      <c r="R177" s="10"/>
      <c r="S177" s="13"/>
      <c r="T177" s="9"/>
      <c r="X177" s="19"/>
      <c r="Y177" s="306">
        <f t="shared" si="6"/>
        <v>0</v>
      </c>
      <c r="Z177" s="301" t="str">
        <f t="shared" si="7"/>
        <v>0</v>
      </c>
      <c r="AA177" s="301" t="str">
        <f t="shared" si="8"/>
        <v>0</v>
      </c>
      <c r="AC177" s="14"/>
    </row>
    <row r="178" spans="1:29" s="35" customFormat="1" ht="11.85" customHeight="1" thickBot="1" x14ac:dyDescent="0.3">
      <c r="G178" s="36">
        <f>SUM(G174:G177)</f>
        <v>28</v>
      </c>
      <c r="H178" s="36"/>
      <c r="I178" s="36"/>
      <c r="J178" s="36"/>
      <c r="K178" s="36"/>
      <c r="L178" s="37"/>
      <c r="M178" s="36">
        <f>G178-P178</f>
        <v>0</v>
      </c>
      <c r="N178" s="36"/>
      <c r="O178" s="36"/>
      <c r="P178" s="36">
        <f>SUM(P174:P177)</f>
        <v>28</v>
      </c>
      <c r="Q178" s="38"/>
      <c r="R178" s="38"/>
      <c r="S178" s="39"/>
      <c r="T178" s="38"/>
      <c r="X178" s="38"/>
      <c r="Y178" s="306">
        <f t="shared" si="6"/>
        <v>0</v>
      </c>
      <c r="Z178" s="301" t="str">
        <f t="shared" si="7"/>
        <v>0</v>
      </c>
      <c r="AA178" s="301" t="str">
        <f t="shared" si="8"/>
        <v>0</v>
      </c>
    </row>
    <row r="179" spans="1:29" s="25" customFormat="1" ht="11.85" customHeight="1" x14ac:dyDescent="0.25">
      <c r="C179" s="42" t="s">
        <v>244</v>
      </c>
      <c r="G179" s="19"/>
      <c r="H179" s="19"/>
      <c r="I179" s="19"/>
      <c r="J179" s="19"/>
      <c r="K179" s="19"/>
      <c r="L179" s="33"/>
      <c r="M179" s="19"/>
      <c r="N179" s="19"/>
      <c r="O179" s="19"/>
      <c r="P179" s="19"/>
      <c r="Q179" s="19"/>
      <c r="R179" s="19"/>
      <c r="S179" s="15"/>
      <c r="T179" s="19"/>
      <c r="X179" s="19"/>
      <c r="Y179" s="306">
        <f t="shared" si="6"/>
        <v>0</v>
      </c>
      <c r="Z179" s="301" t="str">
        <f t="shared" si="7"/>
        <v>0</v>
      </c>
      <c r="AA179" s="301" t="str">
        <f t="shared" si="8"/>
        <v>0</v>
      </c>
    </row>
    <row r="180" spans="1:29" s="25" customFormat="1" ht="11.85" customHeight="1" x14ac:dyDescent="0.25">
      <c r="C180" s="56" t="s">
        <v>245</v>
      </c>
      <c r="G180" s="19"/>
      <c r="H180" s="19"/>
      <c r="I180" s="19"/>
      <c r="J180" s="19"/>
      <c r="K180" s="19"/>
      <c r="L180" s="33"/>
      <c r="M180" s="19"/>
      <c r="N180" s="19"/>
      <c r="O180" s="19"/>
      <c r="P180" s="19"/>
      <c r="Q180" s="19"/>
      <c r="R180" s="19"/>
      <c r="S180" s="15"/>
      <c r="T180" s="19"/>
      <c r="X180" s="19"/>
      <c r="Y180" s="306">
        <f t="shared" si="6"/>
        <v>0</v>
      </c>
      <c r="Z180" s="301" t="str">
        <f t="shared" si="7"/>
        <v>0</v>
      </c>
      <c r="AA180" s="301" t="str">
        <f t="shared" si="8"/>
        <v>0</v>
      </c>
    </row>
    <row r="181" spans="1:29" s="11" customFormat="1" ht="11.85" customHeight="1" x14ac:dyDescent="0.25">
      <c r="L181" s="9" t="s">
        <v>234</v>
      </c>
      <c r="Q181" s="9"/>
      <c r="R181" s="10"/>
      <c r="S181" s="13"/>
      <c r="T181" s="9"/>
      <c r="Y181" s="306">
        <f t="shared" si="6"/>
        <v>0</v>
      </c>
      <c r="Z181" s="301" t="str">
        <f t="shared" si="7"/>
        <v>0</v>
      </c>
      <c r="AA181" s="301" t="str">
        <f t="shared" si="8"/>
        <v>0</v>
      </c>
      <c r="AC181" s="14"/>
    </row>
    <row r="182" spans="1:29" s="11" customFormat="1" ht="11.85" customHeight="1" x14ac:dyDescent="0.25">
      <c r="L182" s="9" t="s">
        <v>234</v>
      </c>
      <c r="Q182" s="9"/>
      <c r="R182" s="10"/>
      <c r="S182" s="13"/>
      <c r="T182" s="9"/>
      <c r="Y182" s="306">
        <f t="shared" si="6"/>
        <v>0</v>
      </c>
      <c r="Z182" s="301" t="str">
        <f t="shared" si="7"/>
        <v>0</v>
      </c>
      <c r="AA182" s="301" t="str">
        <f t="shared" si="8"/>
        <v>0</v>
      </c>
      <c r="AC182" s="14"/>
    </row>
    <row r="183" spans="1:29" s="19" customFormat="1" ht="10.5" customHeight="1" x14ac:dyDescent="0.25">
      <c r="L183" s="9" t="s">
        <v>234</v>
      </c>
      <c r="Q183" s="17"/>
      <c r="R183" s="18"/>
      <c r="S183" s="15"/>
      <c r="T183" s="17"/>
      <c r="Y183" s="306">
        <f t="shared" si="6"/>
        <v>0</v>
      </c>
      <c r="Z183" s="301" t="str">
        <f t="shared" si="7"/>
        <v>0</v>
      </c>
      <c r="AA183" s="301" t="str">
        <f t="shared" si="8"/>
        <v>0</v>
      </c>
      <c r="AC183" s="22"/>
    </row>
    <row r="184" spans="1:29" s="19" customFormat="1" ht="12" customHeight="1" x14ac:dyDescent="0.25">
      <c r="A184" s="17"/>
      <c r="B184" s="18"/>
      <c r="C184" s="17"/>
      <c r="D184" s="17"/>
      <c r="I184" s="21"/>
      <c r="K184" s="21"/>
      <c r="L184" s="9" t="s">
        <v>234</v>
      </c>
      <c r="Q184" s="17"/>
      <c r="R184" s="18"/>
      <c r="S184" s="15"/>
      <c r="T184" s="17"/>
      <c r="Y184" s="306">
        <f t="shared" si="6"/>
        <v>0</v>
      </c>
      <c r="Z184" s="301" t="str">
        <f t="shared" si="7"/>
        <v>0</v>
      </c>
      <c r="AA184" s="301" t="str">
        <f t="shared" si="8"/>
        <v>0</v>
      </c>
      <c r="AC184" s="22"/>
    </row>
    <row r="185" spans="1:29" s="19" customFormat="1" ht="12" customHeight="1" x14ac:dyDescent="0.25">
      <c r="A185" s="17"/>
      <c r="B185" s="18"/>
      <c r="C185" s="56" t="s">
        <v>246</v>
      </c>
      <c r="D185" s="17"/>
      <c r="I185" s="21"/>
      <c r="K185" s="21"/>
      <c r="L185" s="17"/>
      <c r="Q185" s="17"/>
      <c r="R185" s="18"/>
      <c r="S185" s="15"/>
      <c r="T185" s="17"/>
      <c r="Y185" s="306">
        <f t="shared" si="6"/>
        <v>0</v>
      </c>
      <c r="Z185" s="301" t="str">
        <f t="shared" si="7"/>
        <v>0</v>
      </c>
      <c r="AA185" s="301" t="str">
        <f t="shared" si="8"/>
        <v>0</v>
      </c>
      <c r="AC185" s="22"/>
    </row>
    <row r="186" spans="1:29" s="11" customFormat="1" ht="11.85" customHeight="1" x14ac:dyDescent="0.25">
      <c r="L186" s="9" t="s">
        <v>234</v>
      </c>
      <c r="Q186" s="9"/>
      <c r="R186" s="10"/>
      <c r="S186" s="13"/>
      <c r="T186" s="9"/>
      <c r="Y186" s="306">
        <f t="shared" si="6"/>
        <v>0</v>
      </c>
      <c r="Z186" s="301" t="str">
        <f t="shared" si="7"/>
        <v>0</v>
      </c>
      <c r="AA186" s="301" t="str">
        <f t="shared" si="8"/>
        <v>0</v>
      </c>
      <c r="AC186" s="14"/>
    </row>
    <row r="187" spans="1:29" s="11" customFormat="1" ht="11.85" customHeight="1" x14ac:dyDescent="0.25">
      <c r="L187" s="9" t="s">
        <v>234</v>
      </c>
      <c r="Q187" s="9"/>
      <c r="R187" s="10"/>
      <c r="S187" s="13"/>
      <c r="T187" s="9"/>
      <c r="Y187" s="306">
        <f t="shared" si="6"/>
        <v>0</v>
      </c>
      <c r="Z187" s="301" t="str">
        <f t="shared" si="7"/>
        <v>0</v>
      </c>
      <c r="AA187" s="301" t="str">
        <f t="shared" si="8"/>
        <v>0</v>
      </c>
      <c r="AC187" s="14"/>
    </row>
    <row r="188" spans="1:29" s="11" customFormat="1" ht="11.85" customHeight="1" x14ac:dyDescent="0.25">
      <c r="A188" s="17"/>
      <c r="B188" s="18"/>
      <c r="C188" s="17"/>
      <c r="D188" s="17"/>
      <c r="E188" s="19"/>
      <c r="F188" s="19"/>
      <c r="G188" s="19"/>
      <c r="H188" s="19"/>
      <c r="I188" s="21"/>
      <c r="J188" s="19"/>
      <c r="K188" s="21"/>
      <c r="L188" s="9" t="s">
        <v>234</v>
      </c>
      <c r="N188" s="19"/>
      <c r="Q188" s="9"/>
      <c r="R188" s="10"/>
      <c r="S188" s="85"/>
      <c r="T188" s="9"/>
      <c r="Y188" s="306">
        <f t="shared" si="6"/>
        <v>0</v>
      </c>
      <c r="Z188" s="301" t="str">
        <f t="shared" si="7"/>
        <v>0</v>
      </c>
      <c r="AA188" s="301" t="str">
        <f t="shared" si="8"/>
        <v>0</v>
      </c>
      <c r="AC188" s="14"/>
    </row>
    <row r="189" spans="1:29" s="53" customFormat="1" ht="11.85" customHeight="1" x14ac:dyDescent="0.25">
      <c r="A189" s="46"/>
      <c r="B189" s="47"/>
      <c r="C189" s="46"/>
      <c r="D189" s="46"/>
      <c r="E189" s="48"/>
      <c r="F189" s="48"/>
      <c r="G189" s="19"/>
      <c r="H189" s="19"/>
      <c r="I189" s="21"/>
      <c r="J189" s="48"/>
      <c r="K189" s="196"/>
      <c r="L189" s="9" t="s">
        <v>234</v>
      </c>
      <c r="M189" s="48"/>
      <c r="N189" s="48"/>
      <c r="O189" s="48"/>
      <c r="P189" s="48"/>
      <c r="Q189" s="48"/>
      <c r="R189" s="48"/>
      <c r="S189" s="52"/>
      <c r="T189" s="48"/>
      <c r="X189" s="48"/>
      <c r="Y189" s="306">
        <f t="shared" si="6"/>
        <v>0</v>
      </c>
      <c r="Z189" s="301" t="str">
        <f t="shared" si="7"/>
        <v>0</v>
      </c>
      <c r="AA189" s="301" t="str">
        <f t="shared" si="8"/>
        <v>0</v>
      </c>
    </row>
    <row r="190" spans="1:29" s="35" customFormat="1" ht="11.85" customHeight="1" thickBot="1" x14ac:dyDescent="0.3">
      <c r="A190" s="197"/>
      <c r="B190" s="198"/>
      <c r="C190" s="197"/>
      <c r="D190" s="197"/>
      <c r="E190" s="38"/>
      <c r="F190" s="38"/>
      <c r="G190" s="38"/>
      <c r="H190" s="38"/>
      <c r="I190" s="199"/>
      <c r="J190" s="38"/>
      <c r="K190" s="199"/>
      <c r="L190" s="57"/>
      <c r="M190" s="38"/>
      <c r="N190" s="38"/>
      <c r="O190" s="38"/>
      <c r="P190" s="38"/>
      <c r="Q190" s="38"/>
      <c r="R190" s="38"/>
      <c r="S190" s="39"/>
      <c r="T190" s="38"/>
      <c r="X190" s="38"/>
      <c r="Y190" s="306">
        <f t="shared" si="6"/>
        <v>0</v>
      </c>
      <c r="Z190" s="301" t="str">
        <f t="shared" si="7"/>
        <v>0</v>
      </c>
      <c r="AA190" s="301" t="str">
        <f t="shared" si="8"/>
        <v>0</v>
      </c>
    </row>
    <row r="191" spans="1:29" s="25" customFormat="1" ht="11.85" customHeight="1" x14ac:dyDescent="0.25">
      <c r="C191" s="42" t="s">
        <v>231</v>
      </c>
      <c r="G191" s="19"/>
      <c r="H191" s="19"/>
      <c r="I191" s="19"/>
      <c r="J191" s="19"/>
      <c r="K191" s="19"/>
      <c r="L191" s="33"/>
      <c r="M191" s="19"/>
      <c r="N191" s="19"/>
      <c r="O191" s="19"/>
      <c r="P191" s="19"/>
      <c r="Q191" s="19"/>
      <c r="R191" s="19"/>
      <c r="S191" s="15"/>
      <c r="T191" s="19"/>
      <c r="X191" s="19"/>
      <c r="Y191" s="306">
        <f t="shared" si="6"/>
        <v>0</v>
      </c>
      <c r="Z191" s="301" t="str">
        <f t="shared" si="7"/>
        <v>0</v>
      </c>
      <c r="AA191" s="301" t="str">
        <f t="shared" si="8"/>
        <v>0</v>
      </c>
    </row>
    <row r="192" spans="1:29" s="19" customFormat="1" ht="11.85" customHeight="1" x14ac:dyDescent="0.25">
      <c r="A192" s="17" t="s">
        <v>1115</v>
      </c>
      <c r="B192" s="18">
        <v>24</v>
      </c>
      <c r="C192" s="17" t="s">
        <v>310</v>
      </c>
      <c r="D192" s="17" t="s">
        <v>971</v>
      </c>
      <c r="E192" s="19" t="s">
        <v>291</v>
      </c>
      <c r="F192" s="19">
        <v>24</v>
      </c>
      <c r="G192" s="19">
        <v>4</v>
      </c>
      <c r="H192" s="19" t="s">
        <v>1270</v>
      </c>
      <c r="I192" s="21" t="s">
        <v>1383</v>
      </c>
      <c r="J192" s="15" t="s">
        <v>260</v>
      </c>
      <c r="K192" s="21" t="s">
        <v>537</v>
      </c>
      <c r="L192" s="17" t="s">
        <v>234</v>
      </c>
      <c r="M192" s="19" t="s">
        <v>1271</v>
      </c>
      <c r="N192" s="15" t="s">
        <v>260</v>
      </c>
      <c r="O192" s="19" t="s">
        <v>1272</v>
      </c>
      <c r="P192" s="19">
        <v>4</v>
      </c>
      <c r="Q192" s="17" t="s">
        <v>1273</v>
      </c>
      <c r="R192" s="18">
        <v>0</v>
      </c>
      <c r="S192" s="96" t="s">
        <v>1390</v>
      </c>
      <c r="T192" s="17" t="s">
        <v>1274</v>
      </c>
      <c r="U192" s="19" t="s">
        <v>1275</v>
      </c>
      <c r="V192" s="19" t="s">
        <v>1275</v>
      </c>
      <c r="W192" s="19" t="s">
        <v>1276</v>
      </c>
      <c r="X192" s="19" t="s">
        <v>1277</v>
      </c>
      <c r="Y192" s="306">
        <f t="shared" si="6"/>
        <v>192</v>
      </c>
      <c r="Z192" s="301" t="str">
        <f t="shared" si="7"/>
        <v>0</v>
      </c>
      <c r="AA192" s="301">
        <f t="shared" si="8"/>
        <v>192</v>
      </c>
      <c r="AC192" s="22"/>
    </row>
    <row r="193" spans="1:29" s="35" customFormat="1" ht="11.85" customHeight="1" thickBot="1" x14ac:dyDescent="0.3">
      <c r="G193" s="36">
        <f>SUM(G191:G192)</f>
        <v>4</v>
      </c>
      <c r="H193" s="36"/>
      <c r="I193" s="36"/>
      <c r="J193" s="36"/>
      <c r="K193" s="36"/>
      <c r="L193" s="37"/>
      <c r="M193" s="36">
        <f>G193-P193</f>
        <v>0</v>
      </c>
      <c r="N193" s="36"/>
      <c r="O193" s="36"/>
      <c r="P193" s="36">
        <f>SUM(P191:P192)</f>
        <v>4</v>
      </c>
      <c r="Q193" s="38"/>
      <c r="R193" s="38"/>
      <c r="S193" s="39"/>
      <c r="T193" s="38"/>
      <c r="X193" s="38"/>
      <c r="Y193" s="306">
        <f t="shared" si="6"/>
        <v>0</v>
      </c>
      <c r="Z193" s="301" t="str">
        <f t="shared" si="7"/>
        <v>0</v>
      </c>
      <c r="AA193" s="301" t="str">
        <f t="shared" si="8"/>
        <v>0</v>
      </c>
    </row>
    <row r="194" spans="1:29" s="25" customFormat="1" ht="11.85" customHeight="1" x14ac:dyDescent="0.25">
      <c r="C194" s="42" t="s">
        <v>232</v>
      </c>
      <c r="G194" s="19"/>
      <c r="H194" s="19"/>
      <c r="I194" s="19"/>
      <c r="J194" s="19"/>
      <c r="K194" s="19"/>
      <c r="L194" s="33"/>
      <c r="M194" s="19"/>
      <c r="N194" s="19"/>
      <c r="O194" s="19"/>
      <c r="P194" s="19"/>
      <c r="Q194" s="19"/>
      <c r="R194" s="19"/>
      <c r="S194" s="15"/>
      <c r="T194" s="19"/>
      <c r="X194" s="19"/>
      <c r="Y194" s="306">
        <f t="shared" si="6"/>
        <v>0</v>
      </c>
      <c r="Z194" s="301" t="str">
        <f t="shared" si="7"/>
        <v>0</v>
      </c>
      <c r="AA194" s="301" t="str">
        <f t="shared" si="8"/>
        <v>0</v>
      </c>
    </row>
    <row r="195" spans="1:29" s="19" customFormat="1" ht="11.85" customHeight="1" x14ac:dyDescent="0.25">
      <c r="A195" s="17" t="s">
        <v>1115</v>
      </c>
      <c r="B195" s="18">
        <v>24</v>
      </c>
      <c r="C195" s="17" t="s">
        <v>310</v>
      </c>
      <c r="D195" s="17" t="s">
        <v>971</v>
      </c>
      <c r="E195" s="19" t="s">
        <v>291</v>
      </c>
      <c r="F195" s="19">
        <v>24</v>
      </c>
      <c r="G195" s="19">
        <v>9</v>
      </c>
      <c r="H195" s="19" t="s">
        <v>1270</v>
      </c>
      <c r="I195" s="21" t="s">
        <v>1383</v>
      </c>
      <c r="J195" s="15" t="s">
        <v>260</v>
      </c>
      <c r="K195" s="21" t="s">
        <v>537</v>
      </c>
      <c r="L195" s="17" t="s">
        <v>234</v>
      </c>
      <c r="M195" s="19" t="s">
        <v>980</v>
      </c>
      <c r="N195" s="15" t="s">
        <v>260</v>
      </c>
      <c r="P195" s="19">
        <v>9</v>
      </c>
      <c r="Q195" s="17" t="s">
        <v>297</v>
      </c>
      <c r="R195" s="18">
        <v>15.7</v>
      </c>
      <c r="S195" s="96" t="s">
        <v>1391</v>
      </c>
      <c r="T195" s="17" t="s">
        <v>981</v>
      </c>
      <c r="U195" s="19" t="s">
        <v>982</v>
      </c>
      <c r="V195" s="19" t="s">
        <v>982</v>
      </c>
      <c r="W195" s="19" t="s">
        <v>1276</v>
      </c>
      <c r="X195" s="19" t="s">
        <v>1277</v>
      </c>
      <c r="Y195" s="306">
        <f t="shared" si="6"/>
        <v>432</v>
      </c>
      <c r="Z195" s="301" t="str">
        <f t="shared" si="7"/>
        <v>0</v>
      </c>
      <c r="AA195" s="301">
        <f t="shared" si="8"/>
        <v>432</v>
      </c>
      <c r="AC195" s="22"/>
    </row>
    <row r="196" spans="1:29" s="35" customFormat="1" ht="11.85" customHeight="1" thickBot="1" x14ac:dyDescent="0.3">
      <c r="G196" s="36">
        <f>SUM(G194:G195)</f>
        <v>9</v>
      </c>
      <c r="H196" s="36"/>
      <c r="I196" s="36"/>
      <c r="J196" s="36"/>
      <c r="K196" s="36"/>
      <c r="L196" s="37"/>
      <c r="M196" s="36">
        <f>G196-P196</f>
        <v>0</v>
      </c>
      <c r="N196" s="36"/>
      <c r="O196" s="36"/>
      <c r="P196" s="36">
        <f>SUM(P194:P195)</f>
        <v>9</v>
      </c>
      <c r="Q196" s="38"/>
      <c r="R196" s="38"/>
      <c r="S196" s="39"/>
      <c r="T196" s="38"/>
      <c r="X196" s="38"/>
      <c r="Y196" s="306">
        <f t="shared" si="6"/>
        <v>0</v>
      </c>
      <c r="Z196" s="301" t="str">
        <f t="shared" si="7"/>
        <v>0</v>
      </c>
      <c r="AA196" s="301" t="str">
        <f t="shared" si="8"/>
        <v>0</v>
      </c>
    </row>
    <row r="197" spans="1:29" s="25" customFormat="1" x14ac:dyDescent="0.25">
      <c r="C197" s="42" t="s">
        <v>242</v>
      </c>
      <c r="G197" s="19"/>
      <c r="H197" s="19"/>
      <c r="I197" s="104" t="s">
        <v>42</v>
      </c>
      <c r="J197" s="19"/>
      <c r="K197" s="19"/>
      <c r="L197" s="33"/>
      <c r="M197" s="19"/>
      <c r="N197" s="19"/>
      <c r="P197" s="19"/>
      <c r="Q197" s="19"/>
      <c r="R197" s="19"/>
      <c r="S197" s="15"/>
      <c r="T197" s="19"/>
      <c r="X197" s="19"/>
      <c r="Y197" s="306">
        <f t="shared" ref="Y197:Y253" si="9">F197*G197*2</f>
        <v>0</v>
      </c>
      <c r="Z197" s="301" t="str">
        <f t="shared" ref="Z197:Z253" si="10">IF(X197="N",Y197,"0")</f>
        <v>0</v>
      </c>
      <c r="AA197" s="301" t="str">
        <f t="shared" ref="AA197:AA253" si="11">IF(X197="P",Y197,"0")</f>
        <v>0</v>
      </c>
    </row>
    <row r="198" spans="1:29" s="19" customFormat="1" ht="11.85" customHeight="1" x14ac:dyDescent="0.25">
      <c r="A198" s="17" t="s">
        <v>978</v>
      </c>
      <c r="B198" s="18">
        <v>20.85</v>
      </c>
      <c r="C198" s="17" t="s">
        <v>297</v>
      </c>
      <c r="D198" s="17" t="s">
        <v>290</v>
      </c>
      <c r="E198" s="19" t="s">
        <v>291</v>
      </c>
      <c r="F198" s="19">
        <v>16</v>
      </c>
      <c r="G198" s="19">
        <v>10</v>
      </c>
      <c r="H198" s="19" t="s">
        <v>1270</v>
      </c>
      <c r="I198" s="21" t="s">
        <v>230</v>
      </c>
      <c r="J198" s="15" t="s">
        <v>260</v>
      </c>
      <c r="K198" s="21" t="s">
        <v>968</v>
      </c>
      <c r="L198" s="17" t="s">
        <v>234</v>
      </c>
      <c r="M198" s="19" t="s">
        <v>292</v>
      </c>
      <c r="N198" s="15" t="s">
        <v>260</v>
      </c>
      <c r="O198" s="19" t="s">
        <v>1377</v>
      </c>
      <c r="P198" s="19">
        <v>10</v>
      </c>
      <c r="Q198" s="17" t="s">
        <v>293</v>
      </c>
      <c r="R198" s="18">
        <v>31.9</v>
      </c>
      <c r="S198" s="96" t="s">
        <v>1392</v>
      </c>
      <c r="T198" s="17" t="s">
        <v>294</v>
      </c>
      <c r="U198" s="19" t="s">
        <v>295</v>
      </c>
      <c r="V198" s="19" t="s">
        <v>295</v>
      </c>
      <c r="W198" s="19" t="s">
        <v>1276</v>
      </c>
      <c r="X198" s="19" t="s">
        <v>1277</v>
      </c>
      <c r="Y198" s="306">
        <f t="shared" si="9"/>
        <v>320</v>
      </c>
      <c r="Z198" s="301" t="str">
        <f t="shared" si="10"/>
        <v>0</v>
      </c>
      <c r="AA198" s="301">
        <f t="shared" si="11"/>
        <v>320</v>
      </c>
      <c r="AC198" s="22"/>
    </row>
    <row r="199" spans="1:29" s="19" customFormat="1" ht="11.85" customHeight="1" x14ac:dyDescent="0.25">
      <c r="A199" s="17" t="s">
        <v>978</v>
      </c>
      <c r="B199" s="18">
        <v>20.85</v>
      </c>
      <c r="C199" s="17" t="s">
        <v>297</v>
      </c>
      <c r="D199" s="17" t="s">
        <v>290</v>
      </c>
      <c r="E199" s="19" t="s">
        <v>291</v>
      </c>
      <c r="F199" s="19">
        <v>16</v>
      </c>
      <c r="G199" s="19">
        <v>7</v>
      </c>
      <c r="H199" s="19" t="s">
        <v>1270</v>
      </c>
      <c r="I199" s="21" t="s">
        <v>230</v>
      </c>
      <c r="J199" s="15" t="s">
        <v>260</v>
      </c>
      <c r="K199" s="21" t="s">
        <v>968</v>
      </c>
      <c r="L199" s="17" t="s">
        <v>234</v>
      </c>
      <c r="M199" s="19" t="s">
        <v>292</v>
      </c>
      <c r="N199" s="15" t="s">
        <v>260</v>
      </c>
      <c r="O199" s="19" t="s">
        <v>1377</v>
      </c>
      <c r="P199" s="19">
        <v>7</v>
      </c>
      <c r="Q199" s="17" t="s">
        <v>293</v>
      </c>
      <c r="R199" s="18">
        <v>28.75</v>
      </c>
      <c r="S199" s="96" t="s">
        <v>1392</v>
      </c>
      <c r="T199" s="17" t="s">
        <v>979</v>
      </c>
      <c r="U199" s="19" t="s">
        <v>295</v>
      </c>
      <c r="V199" s="19" t="s">
        <v>295</v>
      </c>
      <c r="W199" s="19" t="s">
        <v>1276</v>
      </c>
      <c r="X199" s="19" t="s">
        <v>1277</v>
      </c>
      <c r="Y199" s="306">
        <f t="shared" si="9"/>
        <v>224</v>
      </c>
      <c r="Z199" s="301" t="str">
        <f t="shared" si="10"/>
        <v>0</v>
      </c>
      <c r="AA199" s="301">
        <f t="shared" si="11"/>
        <v>224</v>
      </c>
      <c r="AC199" s="22"/>
    </row>
    <row r="200" spans="1:29" s="19" customFormat="1" ht="11.85" customHeight="1" x14ac:dyDescent="0.25">
      <c r="A200" s="17" t="s">
        <v>978</v>
      </c>
      <c r="B200" s="18">
        <v>20.85</v>
      </c>
      <c r="C200" s="17" t="s">
        <v>297</v>
      </c>
      <c r="D200" s="17" t="s">
        <v>290</v>
      </c>
      <c r="E200" s="19" t="s">
        <v>291</v>
      </c>
      <c r="F200" s="19">
        <v>16</v>
      </c>
      <c r="G200" s="19">
        <v>12</v>
      </c>
      <c r="H200" s="19" t="s">
        <v>1270</v>
      </c>
      <c r="I200" s="21" t="s">
        <v>230</v>
      </c>
      <c r="J200" s="15" t="s">
        <v>260</v>
      </c>
      <c r="K200" s="21" t="s">
        <v>968</v>
      </c>
      <c r="L200" s="17" t="s">
        <v>234</v>
      </c>
      <c r="M200" s="19" t="s">
        <v>972</v>
      </c>
      <c r="N200" s="15" t="s">
        <v>260</v>
      </c>
      <c r="O200" s="19" t="s">
        <v>1376</v>
      </c>
      <c r="P200" s="19">
        <v>12</v>
      </c>
      <c r="Q200" s="17" t="s">
        <v>973</v>
      </c>
      <c r="R200" s="18">
        <v>0</v>
      </c>
      <c r="S200" s="96" t="s">
        <v>2145</v>
      </c>
      <c r="T200" s="17" t="s">
        <v>974</v>
      </c>
      <c r="U200" s="19" t="s">
        <v>295</v>
      </c>
      <c r="V200" s="19" t="s">
        <v>295</v>
      </c>
      <c r="W200" s="19" t="s">
        <v>1276</v>
      </c>
      <c r="X200" s="19" t="s">
        <v>1277</v>
      </c>
      <c r="Y200" s="306">
        <f t="shared" si="9"/>
        <v>384</v>
      </c>
      <c r="Z200" s="301" t="str">
        <f t="shared" si="10"/>
        <v>0</v>
      </c>
      <c r="AA200" s="301">
        <f t="shared" si="11"/>
        <v>384</v>
      </c>
      <c r="AC200" s="22"/>
    </row>
    <row r="201" spans="1:29" s="19" customFormat="1" ht="11.85" customHeight="1" x14ac:dyDescent="0.25">
      <c r="A201" s="17" t="s">
        <v>978</v>
      </c>
      <c r="B201" s="18">
        <v>20.85</v>
      </c>
      <c r="C201" s="17" t="s">
        <v>297</v>
      </c>
      <c r="D201" s="17" t="s">
        <v>290</v>
      </c>
      <c r="E201" s="19" t="s">
        <v>291</v>
      </c>
      <c r="F201" s="19">
        <v>16</v>
      </c>
      <c r="G201" s="19">
        <v>5</v>
      </c>
      <c r="H201" s="19" t="s">
        <v>1270</v>
      </c>
      <c r="I201" s="21" t="s">
        <v>230</v>
      </c>
      <c r="J201" s="15" t="s">
        <v>260</v>
      </c>
      <c r="K201" s="21" t="s">
        <v>968</v>
      </c>
      <c r="L201" s="17" t="s">
        <v>234</v>
      </c>
      <c r="M201" s="19" t="s">
        <v>975</v>
      </c>
      <c r="N201" s="15" t="s">
        <v>260</v>
      </c>
      <c r="P201" s="19">
        <v>5</v>
      </c>
      <c r="Q201" s="17" t="s">
        <v>293</v>
      </c>
      <c r="R201" s="18">
        <v>23.7</v>
      </c>
      <c r="S201" s="96" t="s">
        <v>1393</v>
      </c>
      <c r="T201" s="17" t="s">
        <v>976</v>
      </c>
      <c r="U201" s="19" t="s">
        <v>295</v>
      </c>
      <c r="V201" s="19" t="s">
        <v>295</v>
      </c>
      <c r="W201" s="19" t="s">
        <v>1276</v>
      </c>
      <c r="X201" s="19" t="s">
        <v>1277</v>
      </c>
      <c r="Y201" s="306">
        <f t="shared" si="9"/>
        <v>160</v>
      </c>
      <c r="Z201" s="301" t="str">
        <f t="shared" si="10"/>
        <v>0</v>
      </c>
      <c r="AA201" s="301">
        <f t="shared" si="11"/>
        <v>160</v>
      </c>
      <c r="AC201" s="22"/>
    </row>
    <row r="202" spans="1:29" s="19" customFormat="1" ht="11.85" customHeight="1" x14ac:dyDescent="0.25">
      <c r="A202" s="17" t="s">
        <v>978</v>
      </c>
      <c r="B202" s="18">
        <v>20.85</v>
      </c>
      <c r="C202" s="17" t="s">
        <v>297</v>
      </c>
      <c r="D202" s="17" t="s">
        <v>290</v>
      </c>
      <c r="E202" s="19" t="s">
        <v>291</v>
      </c>
      <c r="F202" s="19">
        <v>16</v>
      </c>
      <c r="G202" s="19">
        <v>6</v>
      </c>
      <c r="H202" s="19" t="s">
        <v>1270</v>
      </c>
      <c r="I202" s="21" t="s">
        <v>230</v>
      </c>
      <c r="J202" s="15" t="s">
        <v>260</v>
      </c>
      <c r="K202" s="21" t="s">
        <v>968</v>
      </c>
      <c r="L202" s="17" t="s">
        <v>234</v>
      </c>
      <c r="M202" s="19" t="s">
        <v>975</v>
      </c>
      <c r="N202" s="15" t="s">
        <v>260</v>
      </c>
      <c r="P202" s="19">
        <v>6</v>
      </c>
      <c r="Q202" s="17" t="s">
        <v>293</v>
      </c>
      <c r="R202" s="18">
        <v>34.65</v>
      </c>
      <c r="S202" s="96" t="s">
        <v>1393</v>
      </c>
      <c r="T202" s="17" t="s">
        <v>977</v>
      </c>
      <c r="U202" s="19" t="s">
        <v>295</v>
      </c>
      <c r="V202" s="19" t="s">
        <v>295</v>
      </c>
      <c r="W202" s="19" t="s">
        <v>1276</v>
      </c>
      <c r="X202" s="19" t="s">
        <v>1277</v>
      </c>
      <c r="Y202" s="306">
        <f t="shared" si="9"/>
        <v>192</v>
      </c>
      <c r="Z202" s="301" t="str">
        <f t="shared" si="10"/>
        <v>0</v>
      </c>
      <c r="AA202" s="301">
        <f t="shared" si="11"/>
        <v>192</v>
      </c>
      <c r="AC202" s="22"/>
    </row>
    <row r="203" spans="1:29" s="19" customFormat="1" ht="11.85" customHeight="1" x14ac:dyDescent="0.25">
      <c r="A203" s="17" t="s">
        <v>978</v>
      </c>
      <c r="B203" s="18">
        <v>20.85</v>
      </c>
      <c r="C203" s="17" t="s">
        <v>297</v>
      </c>
      <c r="D203" s="17" t="s">
        <v>290</v>
      </c>
      <c r="E203" s="19" t="s">
        <v>291</v>
      </c>
      <c r="F203" s="19">
        <v>16</v>
      </c>
      <c r="G203" s="19">
        <v>6</v>
      </c>
      <c r="H203" s="19" t="s">
        <v>1270</v>
      </c>
      <c r="I203" s="21" t="s">
        <v>230</v>
      </c>
      <c r="J203" s="15" t="s">
        <v>260</v>
      </c>
      <c r="K203" s="21" t="s">
        <v>968</v>
      </c>
      <c r="L203" s="17" t="s">
        <v>234</v>
      </c>
      <c r="M203" s="19" t="s">
        <v>835</v>
      </c>
      <c r="N203" s="15" t="s">
        <v>260</v>
      </c>
      <c r="O203" s="15" t="s">
        <v>1382</v>
      </c>
      <c r="P203" s="19">
        <v>6</v>
      </c>
      <c r="Q203" s="17" t="s">
        <v>216</v>
      </c>
      <c r="R203" s="18">
        <v>0</v>
      </c>
      <c r="S203" s="96" t="s">
        <v>1394</v>
      </c>
      <c r="T203" s="17" t="s">
        <v>1378</v>
      </c>
      <c r="U203" s="19" t="s">
        <v>295</v>
      </c>
      <c r="V203" s="19" t="s">
        <v>295</v>
      </c>
      <c r="W203" s="19" t="s">
        <v>1276</v>
      </c>
      <c r="X203" s="19" t="s">
        <v>1277</v>
      </c>
      <c r="Y203" s="306">
        <f t="shared" si="9"/>
        <v>192</v>
      </c>
      <c r="Z203" s="301" t="str">
        <f t="shared" si="10"/>
        <v>0</v>
      </c>
      <c r="AA203" s="301">
        <f t="shared" si="11"/>
        <v>192</v>
      </c>
      <c r="AC203" s="22"/>
    </row>
    <row r="204" spans="1:29" s="27" customFormat="1" ht="11.85" customHeight="1" x14ac:dyDescent="0.25">
      <c r="G204" s="28">
        <f>SUM(G197:G203)</f>
        <v>46</v>
      </c>
      <c r="H204" s="28"/>
      <c r="I204" s="28"/>
      <c r="J204" s="28"/>
      <c r="K204" s="28"/>
      <c r="L204" s="29"/>
      <c r="M204" s="28">
        <f>G204-P204</f>
        <v>0</v>
      </c>
      <c r="N204" s="28"/>
      <c r="O204" s="28"/>
      <c r="P204" s="28">
        <f>SUM(P197:P203)</f>
        <v>46</v>
      </c>
      <c r="Q204" s="30"/>
      <c r="R204" s="30"/>
      <c r="S204" s="31"/>
      <c r="T204" s="30"/>
      <c r="X204" s="30"/>
      <c r="Y204" s="306">
        <f t="shared" si="9"/>
        <v>0</v>
      </c>
      <c r="Z204" s="301" t="str">
        <f t="shared" si="10"/>
        <v>0</v>
      </c>
      <c r="AA204" s="301" t="str">
        <f t="shared" si="11"/>
        <v>0</v>
      </c>
    </row>
    <row r="205" spans="1:29" s="25" customFormat="1" ht="11.85" customHeight="1" x14ac:dyDescent="0.25">
      <c r="C205" s="42" t="s">
        <v>243</v>
      </c>
      <c r="G205" s="19"/>
      <c r="H205" s="19"/>
      <c r="I205" s="19"/>
      <c r="J205" s="15"/>
      <c r="K205" s="19"/>
      <c r="L205" s="33"/>
      <c r="M205" s="19"/>
      <c r="N205" s="15"/>
      <c r="O205" s="19"/>
      <c r="P205" s="19"/>
      <c r="Q205" s="19"/>
      <c r="R205" s="19"/>
      <c r="S205" s="15"/>
      <c r="T205" s="19"/>
      <c r="X205" s="19"/>
      <c r="Y205" s="306">
        <f t="shared" si="9"/>
        <v>0</v>
      </c>
      <c r="Z205" s="301" t="str">
        <f t="shared" si="10"/>
        <v>0</v>
      </c>
      <c r="AA205" s="301" t="str">
        <f t="shared" si="11"/>
        <v>0</v>
      </c>
    </row>
    <row r="206" spans="1:29" s="19" customFormat="1" ht="11.85" customHeight="1" x14ac:dyDescent="0.25">
      <c r="A206" s="17" t="s">
        <v>978</v>
      </c>
      <c r="B206" s="18">
        <v>20.85</v>
      </c>
      <c r="C206" s="17" t="s">
        <v>297</v>
      </c>
      <c r="D206" s="17" t="s">
        <v>1120</v>
      </c>
      <c r="E206" s="19" t="s">
        <v>291</v>
      </c>
      <c r="F206" s="19">
        <v>8</v>
      </c>
      <c r="G206" s="19">
        <v>8</v>
      </c>
      <c r="H206" s="19" t="s">
        <v>1270</v>
      </c>
      <c r="I206" s="21" t="s">
        <v>230</v>
      </c>
      <c r="J206" s="15" t="s">
        <v>260</v>
      </c>
      <c r="K206" s="21" t="s">
        <v>968</v>
      </c>
      <c r="L206" s="17" t="s">
        <v>234</v>
      </c>
      <c r="M206" s="19" t="s">
        <v>728</v>
      </c>
      <c r="N206" s="15" t="s">
        <v>260</v>
      </c>
      <c r="O206" s="19" t="s">
        <v>1375</v>
      </c>
      <c r="P206" s="19">
        <v>8</v>
      </c>
      <c r="Q206" s="17" t="s">
        <v>297</v>
      </c>
      <c r="R206" s="18">
        <v>24</v>
      </c>
      <c r="S206" s="96" t="s">
        <v>1395</v>
      </c>
      <c r="T206" s="17" t="s">
        <v>1121</v>
      </c>
      <c r="U206" s="19" t="s">
        <v>295</v>
      </c>
      <c r="V206" s="19" t="s">
        <v>295</v>
      </c>
      <c r="W206" s="19" t="s">
        <v>1276</v>
      </c>
      <c r="X206" s="19" t="s">
        <v>1277</v>
      </c>
      <c r="Y206" s="306">
        <f t="shared" si="9"/>
        <v>128</v>
      </c>
      <c r="Z206" s="301" t="str">
        <f t="shared" si="10"/>
        <v>0</v>
      </c>
      <c r="AA206" s="301">
        <f t="shared" si="11"/>
        <v>128</v>
      </c>
      <c r="AC206" s="22"/>
    </row>
    <row r="207" spans="1:29" s="19" customFormat="1" ht="11.85" customHeight="1" x14ac:dyDescent="0.25">
      <c r="A207" s="17" t="s">
        <v>978</v>
      </c>
      <c r="B207" s="18">
        <v>20.85</v>
      </c>
      <c r="C207" s="17" t="s">
        <v>297</v>
      </c>
      <c r="D207" s="17" t="s">
        <v>1120</v>
      </c>
      <c r="E207" s="19" t="s">
        <v>291</v>
      </c>
      <c r="F207" s="19">
        <v>8</v>
      </c>
      <c r="G207" s="19">
        <v>8</v>
      </c>
      <c r="H207" s="19" t="s">
        <v>1270</v>
      </c>
      <c r="I207" s="21" t="s">
        <v>230</v>
      </c>
      <c r="J207" s="15" t="s">
        <v>260</v>
      </c>
      <c r="K207" s="21" t="s">
        <v>968</v>
      </c>
      <c r="L207" s="17" t="s">
        <v>234</v>
      </c>
      <c r="M207" s="19" t="s">
        <v>292</v>
      </c>
      <c r="N207" s="15" t="s">
        <v>260</v>
      </c>
      <c r="O207" s="19" t="s">
        <v>1377</v>
      </c>
      <c r="P207" s="19">
        <v>8</v>
      </c>
      <c r="Q207" s="17" t="s">
        <v>293</v>
      </c>
      <c r="R207" s="18">
        <v>31.9</v>
      </c>
      <c r="S207" s="96" t="s">
        <v>1392</v>
      </c>
      <c r="T207" s="17" t="s">
        <v>294</v>
      </c>
      <c r="U207" s="19" t="s">
        <v>295</v>
      </c>
      <c r="V207" s="19" t="s">
        <v>295</v>
      </c>
      <c r="W207" s="19" t="s">
        <v>1276</v>
      </c>
      <c r="X207" s="19" t="s">
        <v>1277</v>
      </c>
      <c r="Y207" s="306">
        <f t="shared" si="9"/>
        <v>128</v>
      </c>
      <c r="Z207" s="301" t="str">
        <f t="shared" si="10"/>
        <v>0</v>
      </c>
      <c r="AA207" s="301">
        <f t="shared" si="11"/>
        <v>128</v>
      </c>
      <c r="AC207" s="22"/>
    </row>
    <row r="208" spans="1:29" s="19" customFormat="1" ht="11.85" customHeight="1" x14ac:dyDescent="0.25">
      <c r="A208" s="17" t="s">
        <v>978</v>
      </c>
      <c r="B208" s="18">
        <v>20.85</v>
      </c>
      <c r="C208" s="17" t="s">
        <v>297</v>
      </c>
      <c r="D208" s="17" t="s">
        <v>1120</v>
      </c>
      <c r="E208" s="19" t="s">
        <v>291</v>
      </c>
      <c r="F208" s="19">
        <v>8</v>
      </c>
      <c r="G208" s="19">
        <v>7</v>
      </c>
      <c r="H208" s="19" t="s">
        <v>1270</v>
      </c>
      <c r="I208" s="21" t="s">
        <v>230</v>
      </c>
      <c r="J208" s="15" t="s">
        <v>260</v>
      </c>
      <c r="K208" s="21" t="s">
        <v>968</v>
      </c>
      <c r="L208" s="17" t="s">
        <v>234</v>
      </c>
      <c r="M208" s="19" t="s">
        <v>292</v>
      </c>
      <c r="N208" s="15" t="s">
        <v>260</v>
      </c>
      <c r="O208" s="19" t="s">
        <v>1377</v>
      </c>
      <c r="P208" s="19">
        <v>7</v>
      </c>
      <c r="Q208" s="17" t="s">
        <v>293</v>
      </c>
      <c r="R208" s="18">
        <v>28.75</v>
      </c>
      <c r="S208" s="96" t="s">
        <v>1392</v>
      </c>
      <c r="T208" s="17" t="s">
        <v>979</v>
      </c>
      <c r="U208" s="19" t="s">
        <v>295</v>
      </c>
      <c r="V208" s="19" t="s">
        <v>295</v>
      </c>
      <c r="W208" s="19" t="s">
        <v>1276</v>
      </c>
      <c r="X208" s="19" t="s">
        <v>1277</v>
      </c>
      <c r="Y208" s="306">
        <f t="shared" si="9"/>
        <v>112</v>
      </c>
      <c r="Z208" s="301" t="str">
        <f t="shared" si="10"/>
        <v>0</v>
      </c>
      <c r="AA208" s="301">
        <f t="shared" si="11"/>
        <v>112</v>
      </c>
      <c r="AC208" s="22"/>
    </row>
    <row r="209" spans="1:29" s="19" customFormat="1" ht="11.85" customHeight="1" x14ac:dyDescent="0.25">
      <c r="A209" s="17" t="s">
        <v>978</v>
      </c>
      <c r="B209" s="18">
        <v>20.85</v>
      </c>
      <c r="C209" s="17" t="s">
        <v>297</v>
      </c>
      <c r="D209" s="17" t="s">
        <v>1120</v>
      </c>
      <c r="E209" s="19" t="s">
        <v>291</v>
      </c>
      <c r="F209" s="19">
        <v>8</v>
      </c>
      <c r="G209" s="19">
        <v>12</v>
      </c>
      <c r="H209" s="19" t="s">
        <v>1270</v>
      </c>
      <c r="I209" s="21" t="s">
        <v>230</v>
      </c>
      <c r="J209" s="15" t="s">
        <v>260</v>
      </c>
      <c r="K209" s="21" t="s">
        <v>968</v>
      </c>
      <c r="L209" s="17" t="s">
        <v>234</v>
      </c>
      <c r="M209" s="19" t="s">
        <v>972</v>
      </c>
      <c r="N209" s="15" t="s">
        <v>260</v>
      </c>
      <c r="O209" s="19" t="s">
        <v>1376</v>
      </c>
      <c r="P209" s="19">
        <v>12</v>
      </c>
      <c r="Q209" s="17" t="s">
        <v>973</v>
      </c>
      <c r="R209" s="18">
        <v>0</v>
      </c>
      <c r="S209" s="96" t="s">
        <v>2145</v>
      </c>
      <c r="T209" s="17" t="s">
        <v>974</v>
      </c>
      <c r="U209" s="19" t="s">
        <v>295</v>
      </c>
      <c r="V209" s="19" t="s">
        <v>295</v>
      </c>
      <c r="W209" s="19" t="s">
        <v>1276</v>
      </c>
      <c r="X209" s="19" t="s">
        <v>1277</v>
      </c>
      <c r="Y209" s="306">
        <f t="shared" si="9"/>
        <v>192</v>
      </c>
      <c r="Z209" s="301" t="str">
        <f t="shared" si="10"/>
        <v>0</v>
      </c>
      <c r="AA209" s="301">
        <f t="shared" si="11"/>
        <v>192</v>
      </c>
      <c r="AC209" s="22"/>
    </row>
    <row r="210" spans="1:29" s="19" customFormat="1" ht="11.85" customHeight="1" x14ac:dyDescent="0.25">
      <c r="A210" s="17" t="s">
        <v>978</v>
      </c>
      <c r="B210" s="18">
        <v>20.85</v>
      </c>
      <c r="C210" s="17" t="s">
        <v>297</v>
      </c>
      <c r="D210" s="17" t="s">
        <v>1120</v>
      </c>
      <c r="E210" s="19" t="s">
        <v>291</v>
      </c>
      <c r="F210" s="19">
        <v>8</v>
      </c>
      <c r="G210" s="19">
        <v>5</v>
      </c>
      <c r="H210" s="19" t="s">
        <v>1270</v>
      </c>
      <c r="I210" s="21" t="s">
        <v>230</v>
      </c>
      <c r="J210" s="15" t="s">
        <v>260</v>
      </c>
      <c r="K210" s="21" t="s">
        <v>968</v>
      </c>
      <c r="L210" s="17" t="s">
        <v>234</v>
      </c>
      <c r="M210" s="19" t="s">
        <v>975</v>
      </c>
      <c r="N210" s="15" t="s">
        <v>260</v>
      </c>
      <c r="P210" s="19">
        <v>5</v>
      </c>
      <c r="Q210" s="17" t="s">
        <v>293</v>
      </c>
      <c r="R210" s="18">
        <v>23.7</v>
      </c>
      <c r="S210" s="96" t="s">
        <v>1393</v>
      </c>
      <c r="T210" s="17" t="s">
        <v>976</v>
      </c>
      <c r="U210" s="19" t="s">
        <v>295</v>
      </c>
      <c r="V210" s="19" t="s">
        <v>295</v>
      </c>
      <c r="W210" s="19" t="s">
        <v>1276</v>
      </c>
      <c r="X210" s="19" t="s">
        <v>1277</v>
      </c>
      <c r="Y210" s="306">
        <f t="shared" si="9"/>
        <v>80</v>
      </c>
      <c r="Z210" s="301" t="str">
        <f t="shared" si="10"/>
        <v>0</v>
      </c>
      <c r="AA210" s="301">
        <f t="shared" si="11"/>
        <v>80</v>
      </c>
      <c r="AC210" s="22"/>
    </row>
    <row r="211" spans="1:29" s="19" customFormat="1" ht="11.85" customHeight="1" x14ac:dyDescent="0.25">
      <c r="A211" s="17" t="s">
        <v>978</v>
      </c>
      <c r="B211" s="18">
        <v>20.85</v>
      </c>
      <c r="C211" s="17" t="s">
        <v>297</v>
      </c>
      <c r="D211" s="17" t="s">
        <v>1120</v>
      </c>
      <c r="E211" s="19" t="s">
        <v>291</v>
      </c>
      <c r="F211" s="19">
        <v>8</v>
      </c>
      <c r="G211" s="19">
        <v>6</v>
      </c>
      <c r="H211" s="19" t="s">
        <v>1270</v>
      </c>
      <c r="I211" s="21" t="s">
        <v>230</v>
      </c>
      <c r="J211" s="15" t="s">
        <v>260</v>
      </c>
      <c r="K211" s="21" t="s">
        <v>968</v>
      </c>
      <c r="L211" s="17" t="s">
        <v>234</v>
      </c>
      <c r="M211" s="19" t="s">
        <v>975</v>
      </c>
      <c r="N211" s="15" t="s">
        <v>260</v>
      </c>
      <c r="P211" s="19">
        <v>6</v>
      </c>
      <c r="Q211" s="17" t="s">
        <v>293</v>
      </c>
      <c r="R211" s="18">
        <v>34.65</v>
      </c>
      <c r="S211" s="96" t="s">
        <v>1393</v>
      </c>
      <c r="T211" s="17" t="s">
        <v>977</v>
      </c>
      <c r="U211" s="19" t="s">
        <v>295</v>
      </c>
      <c r="V211" s="19" t="s">
        <v>295</v>
      </c>
      <c r="W211" s="19" t="s">
        <v>1276</v>
      </c>
      <c r="X211" s="19" t="s">
        <v>1277</v>
      </c>
      <c r="Y211" s="306">
        <f t="shared" si="9"/>
        <v>96</v>
      </c>
      <c r="Z211" s="301" t="str">
        <f t="shared" si="10"/>
        <v>0</v>
      </c>
      <c r="AA211" s="301">
        <f t="shared" si="11"/>
        <v>96</v>
      </c>
      <c r="AC211" s="22"/>
    </row>
    <row r="212" spans="1:29" s="35" customFormat="1" ht="11.85" customHeight="1" thickBot="1" x14ac:dyDescent="0.3">
      <c r="G212" s="36">
        <f>SUM(G205:G211)</f>
        <v>46</v>
      </c>
      <c r="H212" s="36"/>
      <c r="I212" s="36"/>
      <c r="J212" s="36"/>
      <c r="K212" s="36"/>
      <c r="L212" s="37"/>
      <c r="M212" s="36">
        <f>G212-P212</f>
        <v>0</v>
      </c>
      <c r="N212" s="36"/>
      <c r="O212" s="36"/>
      <c r="P212" s="36">
        <f>SUM(P205:P211)</f>
        <v>46</v>
      </c>
      <c r="Q212" s="38"/>
      <c r="R212" s="38"/>
      <c r="S212" s="39"/>
      <c r="T212" s="38"/>
      <c r="X212" s="38"/>
      <c r="Y212" s="306">
        <f t="shared" si="9"/>
        <v>0</v>
      </c>
      <c r="Z212" s="301" t="str">
        <f t="shared" si="10"/>
        <v>0</v>
      </c>
      <c r="AA212" s="301" t="str">
        <f t="shared" si="11"/>
        <v>0</v>
      </c>
    </row>
    <row r="213" spans="1:29" s="25" customFormat="1" ht="11.85" customHeight="1" x14ac:dyDescent="0.25">
      <c r="C213" s="42" t="s">
        <v>247</v>
      </c>
      <c r="G213" s="19"/>
      <c r="H213" s="19"/>
      <c r="I213" s="19"/>
      <c r="J213" s="15"/>
      <c r="K213" s="19"/>
      <c r="L213" s="33"/>
      <c r="M213" s="19"/>
      <c r="N213" s="15"/>
      <c r="O213" s="19"/>
      <c r="P213" s="19"/>
      <c r="Q213" s="19"/>
      <c r="R213" s="19"/>
      <c r="S213" s="15"/>
      <c r="T213" s="19"/>
      <c r="X213" s="19"/>
      <c r="Y213" s="306">
        <f t="shared" si="9"/>
        <v>0</v>
      </c>
      <c r="Z213" s="301" t="str">
        <f t="shared" si="10"/>
        <v>0</v>
      </c>
      <c r="AA213" s="301" t="str">
        <f t="shared" si="11"/>
        <v>0</v>
      </c>
    </row>
    <row r="214" spans="1:29" s="19" customFormat="1" ht="11.85" customHeight="1" x14ac:dyDescent="0.25">
      <c r="A214" s="17" t="s">
        <v>962</v>
      </c>
      <c r="B214" s="18">
        <v>0</v>
      </c>
      <c r="C214" s="17" t="s">
        <v>297</v>
      </c>
      <c r="D214" s="17" t="s">
        <v>290</v>
      </c>
      <c r="E214" s="19" t="s">
        <v>291</v>
      </c>
      <c r="F214" s="19">
        <v>16</v>
      </c>
      <c r="G214" s="19">
        <v>20</v>
      </c>
      <c r="H214" s="19" t="s">
        <v>1270</v>
      </c>
      <c r="I214" s="21" t="s">
        <v>228</v>
      </c>
      <c r="J214" s="15" t="s">
        <v>260</v>
      </c>
      <c r="K214" s="21" t="s">
        <v>963</v>
      </c>
      <c r="L214" s="17" t="s">
        <v>234</v>
      </c>
      <c r="M214" s="19" t="s">
        <v>229</v>
      </c>
      <c r="N214" s="15" t="s">
        <v>260</v>
      </c>
      <c r="P214" s="19">
        <v>20</v>
      </c>
      <c r="Q214" s="17" t="s">
        <v>293</v>
      </c>
      <c r="R214" s="18">
        <v>0</v>
      </c>
      <c r="S214" s="96" t="s">
        <v>1396</v>
      </c>
      <c r="T214" s="17" t="s">
        <v>960</v>
      </c>
      <c r="U214" s="19" t="s">
        <v>961</v>
      </c>
      <c r="V214" s="19" t="s">
        <v>961</v>
      </c>
      <c r="W214" s="19" t="s">
        <v>1276</v>
      </c>
      <c r="X214" s="19" t="s">
        <v>1277</v>
      </c>
      <c r="Y214" s="306">
        <f t="shared" si="9"/>
        <v>640</v>
      </c>
      <c r="Z214" s="301" t="str">
        <f t="shared" si="10"/>
        <v>0</v>
      </c>
      <c r="AA214" s="301">
        <f t="shared" si="11"/>
        <v>640</v>
      </c>
      <c r="AC214" s="22"/>
    </row>
    <row r="215" spans="1:29" s="19" customFormat="1" ht="11.85" customHeight="1" x14ac:dyDescent="0.25">
      <c r="A215" s="17" t="s">
        <v>964</v>
      </c>
      <c r="B215" s="18">
        <v>0</v>
      </c>
      <c r="C215" s="17" t="s">
        <v>297</v>
      </c>
      <c r="D215" s="17" t="s">
        <v>290</v>
      </c>
      <c r="E215" s="19" t="s">
        <v>291</v>
      </c>
      <c r="F215" s="19">
        <v>16</v>
      </c>
      <c r="G215" s="19">
        <v>8</v>
      </c>
      <c r="H215" s="19" t="s">
        <v>1270</v>
      </c>
      <c r="I215" s="99" t="s">
        <v>1283</v>
      </c>
      <c r="J215" s="15" t="s">
        <v>260</v>
      </c>
      <c r="K215" s="21" t="s">
        <v>835</v>
      </c>
      <c r="L215" s="17" t="s">
        <v>234</v>
      </c>
      <c r="M215" s="19" t="s">
        <v>229</v>
      </c>
      <c r="N215" s="15" t="s">
        <v>260</v>
      </c>
      <c r="P215" s="19">
        <v>8</v>
      </c>
      <c r="Q215" s="9" t="s">
        <v>216</v>
      </c>
      <c r="R215" s="10">
        <v>0</v>
      </c>
      <c r="S215" s="96" t="s">
        <v>1397</v>
      </c>
      <c r="T215" s="9" t="s">
        <v>1388</v>
      </c>
      <c r="U215" s="19" t="s">
        <v>961</v>
      </c>
      <c r="V215" s="19" t="s">
        <v>961</v>
      </c>
      <c r="W215" s="19" t="s">
        <v>1276</v>
      </c>
      <c r="X215" s="19" t="s">
        <v>1277</v>
      </c>
      <c r="Y215" s="306">
        <f t="shared" si="9"/>
        <v>256</v>
      </c>
      <c r="Z215" s="301" t="str">
        <f t="shared" si="10"/>
        <v>0</v>
      </c>
      <c r="AA215" s="301">
        <f t="shared" si="11"/>
        <v>256</v>
      </c>
      <c r="AC215" s="22"/>
    </row>
    <row r="216" spans="1:29" s="19" customFormat="1" ht="11.85" customHeight="1" x14ac:dyDescent="0.25">
      <c r="A216" s="17" t="s">
        <v>964</v>
      </c>
      <c r="B216" s="18">
        <v>0</v>
      </c>
      <c r="C216" s="17" t="s">
        <v>297</v>
      </c>
      <c r="D216" s="17" t="s">
        <v>290</v>
      </c>
      <c r="E216" s="19" t="s">
        <v>291</v>
      </c>
      <c r="F216" s="19">
        <v>16</v>
      </c>
      <c r="G216" s="19">
        <v>21</v>
      </c>
      <c r="H216" s="19" t="s">
        <v>1270</v>
      </c>
      <c r="I216" s="99" t="s">
        <v>1283</v>
      </c>
      <c r="J216" s="15" t="s">
        <v>260</v>
      </c>
      <c r="K216" s="21" t="s">
        <v>835</v>
      </c>
      <c r="L216" s="17" t="s">
        <v>234</v>
      </c>
      <c r="M216" s="19" t="s">
        <v>229</v>
      </c>
      <c r="N216" s="15" t="s">
        <v>260</v>
      </c>
      <c r="P216" s="19">
        <v>21</v>
      </c>
      <c r="Q216" s="17" t="s">
        <v>293</v>
      </c>
      <c r="R216" s="18">
        <v>0</v>
      </c>
      <c r="S216" s="96" t="s">
        <v>1397</v>
      </c>
      <c r="T216" s="17" t="s">
        <v>960</v>
      </c>
      <c r="U216" s="19" t="s">
        <v>961</v>
      </c>
      <c r="V216" s="19" t="s">
        <v>961</v>
      </c>
      <c r="W216" s="19" t="s">
        <v>1276</v>
      </c>
      <c r="X216" s="19" t="s">
        <v>1277</v>
      </c>
      <c r="Y216" s="306">
        <f t="shared" si="9"/>
        <v>672</v>
      </c>
      <c r="Z216" s="301" t="str">
        <f t="shared" si="10"/>
        <v>0</v>
      </c>
      <c r="AA216" s="301">
        <f t="shared" si="11"/>
        <v>672</v>
      </c>
      <c r="AC216" s="22"/>
    </row>
    <row r="217" spans="1:29" s="19" customFormat="1" ht="11.85" customHeight="1" x14ac:dyDescent="0.25">
      <c r="A217" s="17" t="s">
        <v>964</v>
      </c>
      <c r="B217" s="18">
        <v>0</v>
      </c>
      <c r="C217" s="17" t="s">
        <v>297</v>
      </c>
      <c r="D217" s="17" t="s">
        <v>290</v>
      </c>
      <c r="E217" s="19" t="s">
        <v>291</v>
      </c>
      <c r="F217" s="19">
        <v>16</v>
      </c>
      <c r="G217" s="19">
        <v>2</v>
      </c>
      <c r="H217" s="19" t="s">
        <v>1270</v>
      </c>
      <c r="I217" s="99" t="s">
        <v>1283</v>
      </c>
      <c r="J217" s="15" t="s">
        <v>260</v>
      </c>
      <c r="K217" s="21" t="s">
        <v>835</v>
      </c>
      <c r="L217" s="17" t="s">
        <v>234</v>
      </c>
      <c r="M217" s="19" t="s">
        <v>1112</v>
      </c>
      <c r="N217" s="15" t="s">
        <v>260</v>
      </c>
      <c r="P217" s="19">
        <v>2</v>
      </c>
      <c r="Q217" s="17" t="s">
        <v>293</v>
      </c>
      <c r="R217" s="18">
        <v>48</v>
      </c>
      <c r="S217" s="96" t="s">
        <v>194</v>
      </c>
      <c r="T217" s="17" t="s">
        <v>1113</v>
      </c>
      <c r="U217" s="19" t="s">
        <v>961</v>
      </c>
      <c r="V217" s="19" t="s">
        <v>961</v>
      </c>
      <c r="W217" s="19" t="s">
        <v>1276</v>
      </c>
      <c r="X217" s="19" t="s">
        <v>1277</v>
      </c>
      <c r="Y217" s="306">
        <f t="shared" si="9"/>
        <v>64</v>
      </c>
      <c r="Z217" s="301" t="str">
        <f t="shared" si="10"/>
        <v>0</v>
      </c>
      <c r="AA217" s="301">
        <f t="shared" si="11"/>
        <v>64</v>
      </c>
      <c r="AC217" s="22"/>
    </row>
    <row r="218" spans="1:29" s="27" customFormat="1" ht="11.85" customHeight="1" x14ac:dyDescent="0.25">
      <c r="G218" s="28">
        <f>SUM(G213:G217)</f>
        <v>51</v>
      </c>
      <c r="H218" s="28"/>
      <c r="I218" s="28"/>
      <c r="J218" s="28"/>
      <c r="K218" s="28"/>
      <c r="L218" s="29"/>
      <c r="M218" s="28">
        <f>G218-P218</f>
        <v>0</v>
      </c>
      <c r="N218" s="28"/>
      <c r="O218" s="28"/>
      <c r="P218" s="28">
        <f>SUM(P213:P217)</f>
        <v>51</v>
      </c>
      <c r="Q218" s="30"/>
      <c r="R218" s="30"/>
      <c r="S218" s="84"/>
      <c r="T218" s="30"/>
      <c r="X218" s="30"/>
      <c r="Y218" s="306">
        <f t="shared" si="9"/>
        <v>0</v>
      </c>
      <c r="Z218" s="301" t="str">
        <f t="shared" si="10"/>
        <v>0</v>
      </c>
      <c r="AA218" s="301" t="str">
        <f t="shared" si="11"/>
        <v>0</v>
      </c>
    </row>
    <row r="219" spans="1:29" s="25" customFormat="1" ht="11.85" customHeight="1" x14ac:dyDescent="0.25">
      <c r="C219" s="42" t="s">
        <v>248</v>
      </c>
      <c r="G219" s="19"/>
      <c r="H219" s="19"/>
      <c r="I219" s="19"/>
      <c r="J219" s="15"/>
      <c r="K219" s="19"/>
      <c r="L219" s="33"/>
      <c r="M219" s="19"/>
      <c r="N219" s="15"/>
      <c r="O219" s="19"/>
      <c r="P219" s="19"/>
      <c r="Q219" s="19"/>
      <c r="R219" s="19"/>
      <c r="S219" s="34"/>
      <c r="T219" s="19"/>
      <c r="X219" s="19"/>
      <c r="Y219" s="306">
        <f t="shared" si="9"/>
        <v>0</v>
      </c>
      <c r="Z219" s="301" t="str">
        <f t="shared" si="10"/>
        <v>0</v>
      </c>
      <c r="AA219" s="301" t="str">
        <f t="shared" si="11"/>
        <v>0</v>
      </c>
    </row>
    <row r="220" spans="1:29" s="19" customFormat="1" ht="11.85" customHeight="1" x14ac:dyDescent="0.25">
      <c r="A220" s="17" t="s">
        <v>1267</v>
      </c>
      <c r="B220" s="18">
        <v>0</v>
      </c>
      <c r="C220" s="17" t="s">
        <v>297</v>
      </c>
      <c r="D220" s="17" t="s">
        <v>1120</v>
      </c>
      <c r="E220" s="19" t="s">
        <v>291</v>
      </c>
      <c r="F220" s="19">
        <v>8</v>
      </c>
      <c r="G220" s="19">
        <v>20</v>
      </c>
      <c r="H220" s="19" t="s">
        <v>1270</v>
      </c>
      <c r="I220" s="21" t="s">
        <v>228</v>
      </c>
      <c r="J220" s="15" t="s">
        <v>260</v>
      </c>
      <c r="K220" s="21" t="s">
        <v>963</v>
      </c>
      <c r="L220" s="17" t="s">
        <v>234</v>
      </c>
      <c r="M220" s="19" t="s">
        <v>229</v>
      </c>
      <c r="N220" s="15" t="s">
        <v>260</v>
      </c>
      <c r="P220" s="19">
        <v>20</v>
      </c>
      <c r="Q220" s="17" t="s">
        <v>293</v>
      </c>
      <c r="R220" s="18">
        <v>0</v>
      </c>
      <c r="S220" s="96" t="s">
        <v>1396</v>
      </c>
      <c r="T220" s="17" t="s">
        <v>1266</v>
      </c>
      <c r="U220" s="19" t="s">
        <v>961</v>
      </c>
      <c r="V220" s="19" t="s">
        <v>961</v>
      </c>
      <c r="W220" s="19" t="s">
        <v>1276</v>
      </c>
      <c r="X220" s="19" t="s">
        <v>1277</v>
      </c>
      <c r="Y220" s="306">
        <f t="shared" si="9"/>
        <v>320</v>
      </c>
      <c r="Z220" s="301" t="str">
        <f t="shared" si="10"/>
        <v>0</v>
      </c>
      <c r="AA220" s="301">
        <f t="shared" si="11"/>
        <v>320</v>
      </c>
      <c r="AC220" s="22"/>
    </row>
    <row r="221" spans="1:29" s="19" customFormat="1" ht="11.85" customHeight="1" x14ac:dyDescent="0.25">
      <c r="A221" s="17" t="s">
        <v>1268</v>
      </c>
      <c r="B221" s="18">
        <v>0</v>
      </c>
      <c r="C221" s="17" t="s">
        <v>297</v>
      </c>
      <c r="D221" s="17" t="s">
        <v>1120</v>
      </c>
      <c r="E221" s="19" t="s">
        <v>291</v>
      </c>
      <c r="F221" s="19">
        <v>8</v>
      </c>
      <c r="G221" s="19">
        <v>8</v>
      </c>
      <c r="H221" s="19" t="s">
        <v>1270</v>
      </c>
      <c r="I221" s="99" t="s">
        <v>1283</v>
      </c>
      <c r="J221" s="15" t="s">
        <v>260</v>
      </c>
      <c r="K221" s="21" t="s">
        <v>835</v>
      </c>
      <c r="L221" s="17" t="s">
        <v>234</v>
      </c>
      <c r="M221" s="19" t="s">
        <v>229</v>
      </c>
      <c r="N221" s="15" t="s">
        <v>260</v>
      </c>
      <c r="P221" s="19">
        <v>8</v>
      </c>
      <c r="Q221" s="17" t="s">
        <v>1387</v>
      </c>
      <c r="R221" s="18">
        <v>0</v>
      </c>
      <c r="S221" s="96" t="s">
        <v>1397</v>
      </c>
      <c r="T221" s="9" t="s">
        <v>2165</v>
      </c>
      <c r="U221" s="19" t="s">
        <v>961</v>
      </c>
      <c r="V221" s="19" t="s">
        <v>961</v>
      </c>
      <c r="W221" s="19" t="s">
        <v>1276</v>
      </c>
      <c r="X221" s="19" t="s">
        <v>1277</v>
      </c>
      <c r="Y221" s="306">
        <f t="shared" si="9"/>
        <v>128</v>
      </c>
      <c r="Z221" s="301" t="str">
        <f t="shared" si="10"/>
        <v>0</v>
      </c>
      <c r="AA221" s="301">
        <f t="shared" si="11"/>
        <v>128</v>
      </c>
      <c r="AC221" s="22"/>
    </row>
    <row r="222" spans="1:29" s="19" customFormat="1" ht="11.85" customHeight="1" x14ac:dyDescent="0.25">
      <c r="A222" s="17" t="s">
        <v>1268</v>
      </c>
      <c r="B222" s="18">
        <v>0</v>
      </c>
      <c r="C222" s="17" t="s">
        <v>297</v>
      </c>
      <c r="D222" s="17" t="s">
        <v>1120</v>
      </c>
      <c r="E222" s="19" t="s">
        <v>291</v>
      </c>
      <c r="F222" s="19">
        <v>8</v>
      </c>
      <c r="G222" s="19">
        <v>21</v>
      </c>
      <c r="H222" s="19" t="s">
        <v>1270</v>
      </c>
      <c r="I222" s="99" t="s">
        <v>1283</v>
      </c>
      <c r="J222" s="15" t="s">
        <v>260</v>
      </c>
      <c r="K222" s="21" t="s">
        <v>835</v>
      </c>
      <c r="L222" s="17" t="s">
        <v>234</v>
      </c>
      <c r="M222" s="19" t="s">
        <v>229</v>
      </c>
      <c r="N222" s="15" t="s">
        <v>260</v>
      </c>
      <c r="P222" s="19">
        <v>21</v>
      </c>
      <c r="Q222" s="17" t="s">
        <v>293</v>
      </c>
      <c r="R222" s="18">
        <v>0</v>
      </c>
      <c r="S222" s="96" t="s">
        <v>1397</v>
      </c>
      <c r="T222" s="17" t="s">
        <v>1266</v>
      </c>
      <c r="U222" s="19" t="s">
        <v>961</v>
      </c>
      <c r="V222" s="19" t="s">
        <v>961</v>
      </c>
      <c r="W222" s="19" t="s">
        <v>1276</v>
      </c>
      <c r="X222" s="19" t="s">
        <v>1277</v>
      </c>
      <c r="Y222" s="306">
        <f t="shared" si="9"/>
        <v>336</v>
      </c>
      <c r="Z222" s="301" t="str">
        <f t="shared" si="10"/>
        <v>0</v>
      </c>
      <c r="AA222" s="301">
        <f t="shared" si="11"/>
        <v>336</v>
      </c>
      <c r="AC222" s="22"/>
    </row>
    <row r="223" spans="1:29" s="19" customFormat="1" ht="11.85" customHeight="1" x14ac:dyDescent="0.25">
      <c r="A223" s="17" t="s">
        <v>1268</v>
      </c>
      <c r="B223" s="18">
        <v>0</v>
      </c>
      <c r="C223" s="17" t="s">
        <v>297</v>
      </c>
      <c r="D223" s="17" t="s">
        <v>1120</v>
      </c>
      <c r="E223" s="19" t="s">
        <v>291</v>
      </c>
      <c r="F223" s="19">
        <v>8</v>
      </c>
      <c r="G223" s="19">
        <v>2</v>
      </c>
      <c r="H223" s="19" t="s">
        <v>1270</v>
      </c>
      <c r="I223" s="99" t="s">
        <v>1283</v>
      </c>
      <c r="J223" s="15" t="s">
        <v>260</v>
      </c>
      <c r="K223" s="21" t="s">
        <v>835</v>
      </c>
      <c r="L223" s="17" t="s">
        <v>234</v>
      </c>
      <c r="M223" s="19" t="s">
        <v>1112</v>
      </c>
      <c r="N223" s="15" t="s">
        <v>260</v>
      </c>
      <c r="P223" s="19">
        <v>2</v>
      </c>
      <c r="Q223" s="17" t="s">
        <v>293</v>
      </c>
      <c r="R223" s="18">
        <v>48</v>
      </c>
      <c r="S223" s="96" t="s">
        <v>194</v>
      </c>
      <c r="T223" s="17" t="s">
        <v>1113</v>
      </c>
      <c r="U223" s="19" t="s">
        <v>961</v>
      </c>
      <c r="V223" s="19" t="s">
        <v>961</v>
      </c>
      <c r="W223" s="19" t="s">
        <v>1276</v>
      </c>
      <c r="X223" s="19" t="s">
        <v>1277</v>
      </c>
      <c r="Y223" s="306">
        <f t="shared" si="9"/>
        <v>32</v>
      </c>
      <c r="Z223" s="301" t="str">
        <f t="shared" si="10"/>
        <v>0</v>
      </c>
      <c r="AA223" s="301">
        <f t="shared" si="11"/>
        <v>32</v>
      </c>
      <c r="AC223" s="22"/>
    </row>
    <row r="224" spans="1:29" s="35" customFormat="1" ht="11.85" customHeight="1" thickBot="1" x14ac:dyDescent="0.3">
      <c r="G224" s="36">
        <f>SUM(G219:G223)</f>
        <v>51</v>
      </c>
      <c r="H224" s="36"/>
      <c r="I224" s="36"/>
      <c r="J224" s="36"/>
      <c r="K224" s="36"/>
      <c r="L224" s="37"/>
      <c r="M224" s="36">
        <f>G224-P224</f>
        <v>0</v>
      </c>
      <c r="N224" s="36"/>
      <c r="O224" s="36"/>
      <c r="P224" s="36">
        <f>SUM(P219:P223)</f>
        <v>51</v>
      </c>
      <c r="Q224" s="38"/>
      <c r="R224" s="38"/>
      <c r="S224" s="39"/>
      <c r="T224" s="38"/>
      <c r="X224" s="38"/>
      <c r="Y224" s="306">
        <f t="shared" si="9"/>
        <v>0</v>
      </c>
      <c r="Z224" s="301" t="str">
        <f t="shared" si="10"/>
        <v>0</v>
      </c>
      <c r="AA224" s="301" t="str">
        <f t="shared" si="11"/>
        <v>0</v>
      </c>
    </row>
    <row r="225" spans="1:29" ht="11.85" customHeight="1" x14ac:dyDescent="0.25">
      <c r="C225" s="58" t="s">
        <v>249</v>
      </c>
      <c r="L225" s="59"/>
      <c r="Q225" s="11"/>
      <c r="R225" s="11"/>
      <c r="S225" s="15"/>
      <c r="T225" s="11"/>
      <c r="Y225" s="306">
        <f t="shared" si="9"/>
        <v>0</v>
      </c>
      <c r="Z225" s="301" t="str">
        <f t="shared" si="10"/>
        <v>0</v>
      </c>
      <c r="AA225" s="301" t="str">
        <f t="shared" si="11"/>
        <v>0</v>
      </c>
    </row>
    <row r="226" spans="1:29" s="19" customFormat="1" ht="11.85" customHeight="1" x14ac:dyDescent="0.25">
      <c r="A226" s="17" t="s">
        <v>565</v>
      </c>
      <c r="B226" s="18">
        <v>93.75</v>
      </c>
      <c r="C226" s="17" t="s">
        <v>310</v>
      </c>
      <c r="D226" s="17" t="s">
        <v>290</v>
      </c>
      <c r="E226" s="19" t="s">
        <v>291</v>
      </c>
      <c r="F226" s="19">
        <v>16</v>
      </c>
      <c r="G226" s="19">
        <v>25</v>
      </c>
      <c r="I226" s="20"/>
      <c r="J226" s="97" t="s">
        <v>260</v>
      </c>
      <c r="K226" s="21" t="s">
        <v>566</v>
      </c>
      <c r="L226" s="17" t="s">
        <v>234</v>
      </c>
      <c r="M226" s="19" t="s">
        <v>835</v>
      </c>
      <c r="N226" s="15" t="s">
        <v>260</v>
      </c>
      <c r="O226" s="109" t="s">
        <v>1282</v>
      </c>
      <c r="P226" s="19">
        <v>25</v>
      </c>
      <c r="Q226" s="17" t="s">
        <v>297</v>
      </c>
      <c r="R226" s="18">
        <v>0</v>
      </c>
      <c r="S226" s="96" t="s">
        <v>2151</v>
      </c>
      <c r="T226" s="17" t="s">
        <v>836</v>
      </c>
      <c r="U226" s="19" t="s">
        <v>300</v>
      </c>
      <c r="V226" s="19" t="s">
        <v>300</v>
      </c>
      <c r="W226" s="19" t="s">
        <v>1276</v>
      </c>
      <c r="X226" s="19" t="s">
        <v>1277</v>
      </c>
      <c r="Y226" s="306">
        <f t="shared" si="9"/>
        <v>800</v>
      </c>
      <c r="Z226" s="301" t="str">
        <f t="shared" si="10"/>
        <v>0</v>
      </c>
      <c r="AA226" s="301">
        <f t="shared" si="11"/>
        <v>800</v>
      </c>
      <c r="AC226" s="22"/>
    </row>
    <row r="227" spans="1:29" s="19" customFormat="1" ht="11.85" customHeight="1" x14ac:dyDescent="0.25">
      <c r="A227" s="17" t="s">
        <v>1278</v>
      </c>
      <c r="B227" s="18">
        <v>0</v>
      </c>
      <c r="C227" s="17" t="s">
        <v>1279</v>
      </c>
      <c r="D227" s="17" t="s">
        <v>290</v>
      </c>
      <c r="E227" s="19" t="s">
        <v>291</v>
      </c>
      <c r="F227" s="19">
        <v>16</v>
      </c>
      <c r="G227" s="19">
        <v>4</v>
      </c>
      <c r="H227" s="19" t="s">
        <v>1270</v>
      </c>
      <c r="I227" s="21" t="s">
        <v>1280</v>
      </c>
      <c r="J227" s="97" t="s">
        <v>260</v>
      </c>
      <c r="K227" s="21" t="s">
        <v>1281</v>
      </c>
      <c r="L227" s="17" t="s">
        <v>234</v>
      </c>
      <c r="M227" s="19" t="s">
        <v>835</v>
      </c>
      <c r="N227" s="15" t="s">
        <v>260</v>
      </c>
      <c r="O227" s="109" t="s">
        <v>1282</v>
      </c>
      <c r="P227" s="19">
        <v>4</v>
      </c>
      <c r="Q227" s="17" t="s">
        <v>297</v>
      </c>
      <c r="R227" s="18">
        <v>0</v>
      </c>
      <c r="S227" s="96" t="s">
        <v>2138</v>
      </c>
      <c r="T227" s="17" t="s">
        <v>836</v>
      </c>
      <c r="U227" s="19" t="s">
        <v>300</v>
      </c>
      <c r="V227" s="19" t="s">
        <v>300</v>
      </c>
      <c r="W227" s="19" t="s">
        <v>1276</v>
      </c>
      <c r="X227" s="19" t="s">
        <v>1277</v>
      </c>
      <c r="Y227" s="306">
        <f t="shared" si="9"/>
        <v>128</v>
      </c>
      <c r="Z227" s="301" t="str">
        <f t="shared" si="10"/>
        <v>0</v>
      </c>
      <c r="AA227" s="301">
        <f t="shared" si="11"/>
        <v>128</v>
      </c>
      <c r="AC227" s="22"/>
    </row>
    <row r="228" spans="1:29" s="11" customFormat="1" ht="11.85" customHeight="1" x14ac:dyDescent="0.25">
      <c r="A228" s="125" t="s">
        <v>2166</v>
      </c>
      <c r="B228" s="18">
        <v>300</v>
      </c>
      <c r="C228" s="17" t="s">
        <v>2167</v>
      </c>
      <c r="D228" s="17" t="s">
        <v>290</v>
      </c>
      <c r="E228" s="19" t="s">
        <v>291</v>
      </c>
      <c r="F228" s="19">
        <v>16</v>
      </c>
      <c r="G228" s="19">
        <v>25</v>
      </c>
      <c r="H228" s="19"/>
      <c r="I228" s="20"/>
      <c r="J228" s="15" t="s">
        <v>260</v>
      </c>
      <c r="K228" s="21" t="s">
        <v>642</v>
      </c>
      <c r="L228" s="9" t="s">
        <v>234</v>
      </c>
      <c r="M228" s="11" t="s">
        <v>642</v>
      </c>
      <c r="N228" s="13" t="s">
        <v>260</v>
      </c>
      <c r="P228" s="11">
        <v>25</v>
      </c>
      <c r="Q228" s="9" t="s">
        <v>45</v>
      </c>
      <c r="R228" s="10">
        <v>425</v>
      </c>
      <c r="S228" s="13" t="s">
        <v>1372</v>
      </c>
      <c r="T228" s="9" t="s">
        <v>46</v>
      </c>
      <c r="U228" s="11" t="s">
        <v>300</v>
      </c>
      <c r="V228" s="11" t="s">
        <v>300</v>
      </c>
      <c r="W228" s="11" t="s">
        <v>21</v>
      </c>
      <c r="X228" s="11" t="s">
        <v>1373</v>
      </c>
      <c r="Y228" s="306">
        <f t="shared" si="9"/>
        <v>800</v>
      </c>
      <c r="Z228" s="301">
        <f t="shared" si="10"/>
        <v>800</v>
      </c>
      <c r="AA228" s="301" t="str">
        <f t="shared" si="11"/>
        <v>0</v>
      </c>
      <c r="AC228" s="14"/>
    </row>
    <row r="229" spans="1:29" s="19" customFormat="1" ht="11.85" customHeight="1" x14ac:dyDescent="0.25">
      <c r="A229" s="126" t="s">
        <v>952</v>
      </c>
      <c r="B229" s="10">
        <v>91.75</v>
      </c>
      <c r="C229" s="9" t="s">
        <v>297</v>
      </c>
      <c r="D229" s="9" t="s">
        <v>290</v>
      </c>
      <c r="E229" s="11" t="s">
        <v>291</v>
      </c>
      <c r="F229" s="11">
        <v>16</v>
      </c>
      <c r="G229" s="11">
        <v>25</v>
      </c>
      <c r="H229" s="11"/>
      <c r="I229" s="12" t="s">
        <v>876</v>
      </c>
      <c r="J229" s="13" t="s">
        <v>260</v>
      </c>
      <c r="K229" s="12" t="s">
        <v>943</v>
      </c>
      <c r="L229" s="17" t="s">
        <v>234</v>
      </c>
      <c r="M229" s="11" t="s">
        <v>406</v>
      </c>
      <c r="N229" s="15" t="s">
        <v>260</v>
      </c>
      <c r="O229" s="11" t="s">
        <v>876</v>
      </c>
      <c r="P229" s="11">
        <v>25</v>
      </c>
      <c r="Q229" s="9" t="s">
        <v>310</v>
      </c>
      <c r="R229" s="10">
        <v>85</v>
      </c>
      <c r="S229" s="13" t="s">
        <v>1372</v>
      </c>
      <c r="T229" s="9" t="s">
        <v>500</v>
      </c>
      <c r="U229" s="11" t="s">
        <v>300</v>
      </c>
      <c r="V229" s="11" t="s">
        <v>300</v>
      </c>
      <c r="W229" s="11" t="s">
        <v>21</v>
      </c>
      <c r="X229" s="11" t="s">
        <v>1373</v>
      </c>
      <c r="Y229" s="306">
        <f t="shared" si="9"/>
        <v>800</v>
      </c>
      <c r="Z229" s="301">
        <f t="shared" si="10"/>
        <v>800</v>
      </c>
      <c r="AA229" s="301" t="str">
        <f t="shared" si="11"/>
        <v>0</v>
      </c>
      <c r="AC229" s="22"/>
    </row>
    <row r="230" spans="1:29" s="19" customFormat="1" ht="11.85" customHeight="1" x14ac:dyDescent="0.25">
      <c r="A230" s="9" t="s">
        <v>56</v>
      </c>
      <c r="B230" s="10">
        <v>900</v>
      </c>
      <c r="C230" s="9" t="s">
        <v>57</v>
      </c>
      <c r="D230" s="9" t="s">
        <v>290</v>
      </c>
      <c r="E230" s="11" t="s">
        <v>291</v>
      </c>
      <c r="F230" s="11">
        <v>16</v>
      </c>
      <c r="G230" s="11">
        <v>25</v>
      </c>
      <c r="H230" s="11"/>
      <c r="I230" s="11"/>
      <c r="J230" s="13" t="s">
        <v>260</v>
      </c>
      <c r="K230" s="12" t="s">
        <v>728</v>
      </c>
      <c r="L230" s="17" t="s">
        <v>234</v>
      </c>
      <c r="M230" s="19" t="s">
        <v>728</v>
      </c>
      <c r="N230" s="15" t="s">
        <v>260</v>
      </c>
      <c r="O230" s="26"/>
      <c r="P230" s="19">
        <v>25</v>
      </c>
      <c r="Q230" s="17" t="s">
        <v>297</v>
      </c>
      <c r="R230" s="18">
        <v>100</v>
      </c>
      <c r="S230" s="13" t="s">
        <v>1372</v>
      </c>
      <c r="T230" s="17" t="s">
        <v>729</v>
      </c>
      <c r="U230" s="19" t="s">
        <v>300</v>
      </c>
      <c r="V230" s="11" t="s">
        <v>300</v>
      </c>
      <c r="W230" s="11" t="s">
        <v>21</v>
      </c>
      <c r="X230" s="11" t="s">
        <v>1373</v>
      </c>
      <c r="Y230" s="306">
        <f t="shared" si="9"/>
        <v>800</v>
      </c>
      <c r="Z230" s="301">
        <f t="shared" si="10"/>
        <v>800</v>
      </c>
      <c r="AA230" s="301" t="str">
        <f t="shared" si="11"/>
        <v>0</v>
      </c>
      <c r="AC230" s="22"/>
    </row>
    <row r="231" spans="1:29" s="11" customFormat="1" ht="11.85" customHeight="1" x14ac:dyDescent="0.25">
      <c r="A231" s="125" t="s">
        <v>612</v>
      </c>
      <c r="B231" s="18">
        <v>130</v>
      </c>
      <c r="C231" s="17" t="s">
        <v>310</v>
      </c>
      <c r="D231" s="17" t="s">
        <v>290</v>
      </c>
      <c r="E231" s="19" t="s">
        <v>291</v>
      </c>
      <c r="F231" s="19">
        <v>16</v>
      </c>
      <c r="G231" s="19">
        <v>25</v>
      </c>
      <c r="H231" s="19"/>
      <c r="I231" s="20"/>
      <c r="J231" s="15" t="s">
        <v>260</v>
      </c>
      <c r="K231" s="21" t="s">
        <v>590</v>
      </c>
      <c r="L231" s="9" t="s">
        <v>234</v>
      </c>
      <c r="M231" s="11" t="s">
        <v>590</v>
      </c>
      <c r="N231" s="13" t="s">
        <v>260</v>
      </c>
      <c r="P231" s="11">
        <v>25</v>
      </c>
      <c r="Q231" s="9" t="s">
        <v>90</v>
      </c>
      <c r="R231" s="10">
        <v>725</v>
      </c>
      <c r="S231" s="13" t="s">
        <v>1372</v>
      </c>
      <c r="T231" s="9" t="s">
        <v>91</v>
      </c>
      <c r="U231" s="11" t="s">
        <v>300</v>
      </c>
      <c r="V231" s="11" t="s">
        <v>300</v>
      </c>
      <c r="W231" s="11" t="s">
        <v>21</v>
      </c>
      <c r="X231" s="11" t="s">
        <v>1373</v>
      </c>
      <c r="Y231" s="306">
        <f t="shared" si="9"/>
        <v>800</v>
      </c>
      <c r="Z231" s="301">
        <f t="shared" si="10"/>
        <v>800</v>
      </c>
      <c r="AA231" s="301" t="str">
        <f t="shared" si="11"/>
        <v>0</v>
      </c>
      <c r="AC231" s="14"/>
    </row>
    <row r="232" spans="1:29" s="11" customFormat="1" ht="11.85" customHeight="1" x14ac:dyDescent="0.25">
      <c r="A232" s="125" t="s">
        <v>949</v>
      </c>
      <c r="B232" s="18">
        <v>116.5</v>
      </c>
      <c r="C232" s="17" t="s">
        <v>310</v>
      </c>
      <c r="D232" s="17" t="s">
        <v>290</v>
      </c>
      <c r="E232" s="19" t="s">
        <v>291</v>
      </c>
      <c r="F232" s="19">
        <v>16</v>
      </c>
      <c r="G232" s="19">
        <v>25</v>
      </c>
      <c r="H232" s="19"/>
      <c r="I232" s="12" t="s">
        <v>888</v>
      </c>
      <c r="J232" s="15" t="s">
        <v>260</v>
      </c>
      <c r="K232" s="21" t="s">
        <v>943</v>
      </c>
      <c r="L232" s="9" t="s">
        <v>234</v>
      </c>
      <c r="M232" s="11" t="s">
        <v>888</v>
      </c>
      <c r="N232" s="13" t="s">
        <v>260</v>
      </c>
      <c r="P232" s="11">
        <v>25</v>
      </c>
      <c r="Q232" s="9" t="s">
        <v>90</v>
      </c>
      <c r="R232" s="10">
        <v>800</v>
      </c>
      <c r="S232" s="13" t="s">
        <v>1372</v>
      </c>
      <c r="T232" s="9" t="s">
        <v>93</v>
      </c>
      <c r="U232" s="11" t="s">
        <v>300</v>
      </c>
      <c r="V232" s="11" t="s">
        <v>300</v>
      </c>
      <c r="W232" s="11" t="s">
        <v>21</v>
      </c>
      <c r="X232" s="11" t="s">
        <v>1373</v>
      </c>
      <c r="Y232" s="306">
        <f t="shared" si="9"/>
        <v>800</v>
      </c>
      <c r="Z232" s="301">
        <f t="shared" si="10"/>
        <v>800</v>
      </c>
      <c r="AA232" s="301" t="str">
        <f t="shared" si="11"/>
        <v>0</v>
      </c>
      <c r="AC232" s="14"/>
    </row>
    <row r="233" spans="1:29" s="19" customFormat="1" ht="11.85" customHeight="1" x14ac:dyDescent="0.25">
      <c r="A233" s="9" t="s">
        <v>44</v>
      </c>
      <c r="B233" s="10">
        <v>525</v>
      </c>
      <c r="C233" s="9" t="s">
        <v>45</v>
      </c>
      <c r="D233" s="9" t="s">
        <v>290</v>
      </c>
      <c r="E233" s="11" t="s">
        <v>291</v>
      </c>
      <c r="F233" s="11">
        <v>16</v>
      </c>
      <c r="G233" s="11">
        <v>25</v>
      </c>
      <c r="H233" s="11"/>
      <c r="I233" s="20"/>
      <c r="J233" s="13" t="s">
        <v>260</v>
      </c>
      <c r="K233" s="12" t="s">
        <v>590</v>
      </c>
      <c r="L233" s="17" t="s">
        <v>234</v>
      </c>
      <c r="M233" s="11" t="s">
        <v>780</v>
      </c>
      <c r="N233" s="13" t="s">
        <v>260</v>
      </c>
      <c r="O233" s="101" t="s">
        <v>590</v>
      </c>
      <c r="P233" s="11">
        <v>25</v>
      </c>
      <c r="Q233" s="9" t="s">
        <v>632</v>
      </c>
      <c r="R233" s="10">
        <v>2000</v>
      </c>
      <c r="S233" s="13" t="s">
        <v>1372</v>
      </c>
      <c r="T233" s="9" t="s">
        <v>634</v>
      </c>
      <c r="U233" s="11" t="s">
        <v>300</v>
      </c>
      <c r="V233" s="11" t="s">
        <v>300</v>
      </c>
      <c r="W233" s="11" t="s">
        <v>21</v>
      </c>
      <c r="X233" s="11" t="s">
        <v>1373</v>
      </c>
      <c r="Y233" s="306">
        <f t="shared" si="9"/>
        <v>800</v>
      </c>
      <c r="Z233" s="301">
        <f t="shared" si="10"/>
        <v>800</v>
      </c>
      <c r="AA233" s="301" t="str">
        <f t="shared" si="11"/>
        <v>0</v>
      </c>
      <c r="AC233" s="22"/>
    </row>
    <row r="234" spans="1:29" s="19" customFormat="1" ht="11.85" customHeight="1" x14ac:dyDescent="0.25">
      <c r="A234" s="125" t="s">
        <v>936</v>
      </c>
      <c r="B234" s="18">
        <v>87.5</v>
      </c>
      <c r="C234" s="17" t="s">
        <v>310</v>
      </c>
      <c r="D234" s="17" t="s">
        <v>290</v>
      </c>
      <c r="E234" s="19" t="s">
        <v>291</v>
      </c>
      <c r="F234" s="19">
        <v>16</v>
      </c>
      <c r="G234" s="19">
        <v>25</v>
      </c>
      <c r="I234" s="20"/>
      <c r="J234" s="15" t="s">
        <v>260</v>
      </c>
      <c r="K234" s="21" t="s">
        <v>933</v>
      </c>
      <c r="L234" s="17" t="s">
        <v>234</v>
      </c>
      <c r="M234" s="11" t="s">
        <v>933</v>
      </c>
      <c r="N234" s="13" t="s">
        <v>260</v>
      </c>
      <c r="O234" s="11"/>
      <c r="P234" s="11">
        <v>25</v>
      </c>
      <c r="Q234" s="9" t="s">
        <v>632</v>
      </c>
      <c r="R234" s="10">
        <v>1750</v>
      </c>
      <c r="S234" s="13" t="s">
        <v>1372</v>
      </c>
      <c r="T234" s="9" t="s">
        <v>636</v>
      </c>
      <c r="U234" s="11" t="s">
        <v>300</v>
      </c>
      <c r="V234" s="11" t="s">
        <v>300</v>
      </c>
      <c r="W234" s="11" t="s">
        <v>21</v>
      </c>
      <c r="X234" s="11" t="s">
        <v>1373</v>
      </c>
      <c r="Y234" s="306">
        <f t="shared" si="9"/>
        <v>800</v>
      </c>
      <c r="Z234" s="301">
        <f t="shared" si="10"/>
        <v>800</v>
      </c>
      <c r="AA234" s="301" t="str">
        <f t="shared" si="11"/>
        <v>0</v>
      </c>
      <c r="AC234" s="22"/>
    </row>
    <row r="235" spans="1:29" s="19" customFormat="1" ht="11.85" customHeight="1" x14ac:dyDescent="0.25">
      <c r="A235" s="126" t="s">
        <v>935</v>
      </c>
      <c r="B235" s="10">
        <v>89.5</v>
      </c>
      <c r="C235" s="9" t="s">
        <v>310</v>
      </c>
      <c r="D235" s="9" t="s">
        <v>290</v>
      </c>
      <c r="E235" s="11" t="s">
        <v>291</v>
      </c>
      <c r="F235" s="11">
        <v>16</v>
      </c>
      <c r="G235" s="11">
        <v>25</v>
      </c>
      <c r="H235" s="11"/>
      <c r="I235" s="20"/>
      <c r="J235" s="13" t="s">
        <v>260</v>
      </c>
      <c r="K235" s="12" t="s">
        <v>933</v>
      </c>
      <c r="L235" s="17" t="s">
        <v>234</v>
      </c>
      <c r="M235" s="11" t="s">
        <v>771</v>
      </c>
      <c r="N235" s="13" t="s">
        <v>260</v>
      </c>
      <c r="O235" s="101" t="s">
        <v>933</v>
      </c>
      <c r="P235" s="11">
        <v>25</v>
      </c>
      <c r="Q235" s="9" t="s">
        <v>632</v>
      </c>
      <c r="R235" s="10">
        <v>1650</v>
      </c>
      <c r="S235" s="13" t="s">
        <v>1372</v>
      </c>
      <c r="T235" s="9" t="s">
        <v>633</v>
      </c>
      <c r="U235" s="11" t="s">
        <v>300</v>
      </c>
      <c r="V235" s="11" t="s">
        <v>300</v>
      </c>
      <c r="W235" s="11" t="s">
        <v>21</v>
      </c>
      <c r="X235" s="11" t="s">
        <v>1373</v>
      </c>
      <c r="Y235" s="306">
        <f t="shared" si="9"/>
        <v>800</v>
      </c>
      <c r="Z235" s="301">
        <f t="shared" si="10"/>
        <v>800</v>
      </c>
      <c r="AA235" s="301" t="str">
        <f t="shared" si="11"/>
        <v>0</v>
      </c>
      <c r="AC235" s="22"/>
    </row>
    <row r="236" spans="1:29" s="19" customFormat="1" ht="11.85" customHeight="1" x14ac:dyDescent="0.25">
      <c r="A236" s="125" t="s">
        <v>564</v>
      </c>
      <c r="B236" s="18">
        <v>120.75</v>
      </c>
      <c r="C236" s="17" t="s">
        <v>310</v>
      </c>
      <c r="D236" s="17" t="s">
        <v>290</v>
      </c>
      <c r="E236" s="19" t="s">
        <v>291</v>
      </c>
      <c r="F236" s="19">
        <v>16</v>
      </c>
      <c r="G236" s="19">
        <v>25</v>
      </c>
      <c r="I236" s="12" t="s">
        <v>590</v>
      </c>
      <c r="J236" s="15" t="s">
        <v>260</v>
      </c>
      <c r="K236" s="21" t="s">
        <v>562</v>
      </c>
      <c r="L236" s="17" t="s">
        <v>234</v>
      </c>
      <c r="M236" s="11" t="s">
        <v>590</v>
      </c>
      <c r="N236" s="13" t="s">
        <v>260</v>
      </c>
      <c r="O236" s="11"/>
      <c r="P236" s="11">
        <v>25</v>
      </c>
      <c r="Q236" s="9" t="s">
        <v>23</v>
      </c>
      <c r="R236" s="10">
        <v>450</v>
      </c>
      <c r="S236" s="13" t="s">
        <v>1372</v>
      </c>
      <c r="T236" s="9" t="s">
        <v>24</v>
      </c>
      <c r="U236" s="11" t="s">
        <v>300</v>
      </c>
      <c r="V236" s="19" t="s">
        <v>300</v>
      </c>
      <c r="W236" s="19" t="s">
        <v>21</v>
      </c>
      <c r="X236" s="11" t="s">
        <v>1373</v>
      </c>
      <c r="Y236" s="306">
        <f t="shared" si="9"/>
        <v>800</v>
      </c>
      <c r="Z236" s="301">
        <f t="shared" si="10"/>
        <v>800</v>
      </c>
      <c r="AA236" s="301" t="str">
        <f t="shared" si="11"/>
        <v>0</v>
      </c>
      <c r="AC236" s="22"/>
    </row>
    <row r="237" spans="1:29" s="19" customFormat="1" ht="11.85" customHeight="1" x14ac:dyDescent="0.25">
      <c r="A237" s="9" t="s">
        <v>381</v>
      </c>
      <c r="B237" s="10">
        <v>270</v>
      </c>
      <c r="C237" s="9" t="s">
        <v>380</v>
      </c>
      <c r="D237" s="9" t="s">
        <v>290</v>
      </c>
      <c r="E237" s="11" t="s">
        <v>291</v>
      </c>
      <c r="F237" s="11">
        <v>16</v>
      </c>
      <c r="G237" s="11">
        <v>25</v>
      </c>
      <c r="H237" s="11"/>
      <c r="I237" s="11"/>
      <c r="J237" s="13" t="s">
        <v>260</v>
      </c>
      <c r="K237" s="12" t="s">
        <v>1294</v>
      </c>
      <c r="L237" s="17" t="s">
        <v>234</v>
      </c>
      <c r="M237" s="19" t="s">
        <v>1294</v>
      </c>
      <c r="N237" s="13" t="s">
        <v>260</v>
      </c>
      <c r="P237" s="19">
        <v>25</v>
      </c>
      <c r="Q237" s="17" t="s">
        <v>90</v>
      </c>
      <c r="R237" s="18">
        <v>775</v>
      </c>
      <c r="S237" s="15" t="s">
        <v>1372</v>
      </c>
      <c r="T237" s="17" t="s">
        <v>92</v>
      </c>
      <c r="U237" s="19" t="s">
        <v>300</v>
      </c>
      <c r="V237" s="19" t="s">
        <v>300</v>
      </c>
      <c r="W237" s="19" t="s">
        <v>21</v>
      </c>
      <c r="X237" s="11" t="s">
        <v>1373</v>
      </c>
      <c r="Y237" s="306">
        <f t="shared" si="9"/>
        <v>800</v>
      </c>
      <c r="Z237" s="301">
        <f t="shared" si="10"/>
        <v>800</v>
      </c>
      <c r="AA237" s="301" t="str">
        <f t="shared" si="11"/>
        <v>0</v>
      </c>
      <c r="AC237" s="22"/>
    </row>
    <row r="238" spans="1:29" ht="11.85" customHeight="1" x14ac:dyDescent="0.25">
      <c r="L238" s="9" t="s">
        <v>234</v>
      </c>
      <c r="Q238" s="11"/>
      <c r="R238" s="11"/>
      <c r="S238" s="15"/>
      <c r="T238" s="11"/>
      <c r="Y238" s="306">
        <f t="shared" si="9"/>
        <v>0</v>
      </c>
      <c r="Z238" s="301" t="str">
        <f t="shared" si="10"/>
        <v>0</v>
      </c>
      <c r="AA238" s="301" t="str">
        <f t="shared" si="11"/>
        <v>0</v>
      </c>
    </row>
    <row r="239" spans="1:29" s="60" customFormat="1" ht="11.85" customHeight="1" x14ac:dyDescent="0.25">
      <c r="G239" s="61">
        <f>SUM(G225:G238)</f>
        <v>279</v>
      </c>
      <c r="H239" s="61"/>
      <c r="I239" s="61"/>
      <c r="J239" s="61"/>
      <c r="K239" s="61"/>
      <c r="L239" s="62"/>
      <c r="M239" s="61">
        <f>G239-P239</f>
        <v>0</v>
      </c>
      <c r="N239" s="61"/>
      <c r="O239" s="61"/>
      <c r="P239" s="61">
        <f>SUM(P225:P238)</f>
        <v>279</v>
      </c>
      <c r="Q239" s="63"/>
      <c r="R239" s="63"/>
      <c r="S239" s="31"/>
      <c r="T239" s="63"/>
      <c r="X239" s="63"/>
      <c r="Y239" s="306">
        <f t="shared" si="9"/>
        <v>0</v>
      </c>
      <c r="Z239" s="301" t="str">
        <f t="shared" si="10"/>
        <v>0</v>
      </c>
      <c r="AA239" s="301" t="str">
        <f t="shared" si="11"/>
        <v>0</v>
      </c>
    </row>
    <row r="240" spans="1:29" ht="11.85" customHeight="1" x14ac:dyDescent="0.25">
      <c r="C240" s="58" t="s">
        <v>250</v>
      </c>
      <c r="L240" s="59"/>
      <c r="Q240" s="11"/>
      <c r="R240" s="11"/>
      <c r="S240" s="15"/>
      <c r="T240" s="11"/>
      <c r="Y240" s="306">
        <f t="shared" si="9"/>
        <v>0</v>
      </c>
      <c r="Z240" s="301" t="str">
        <f t="shared" si="10"/>
        <v>0</v>
      </c>
      <c r="AA240" s="301" t="str">
        <f t="shared" si="11"/>
        <v>0</v>
      </c>
    </row>
    <row r="241" spans="1:29" s="19" customFormat="1" ht="11.85" customHeight="1" x14ac:dyDescent="0.25">
      <c r="A241" s="17" t="s">
        <v>1278</v>
      </c>
      <c r="B241" s="18">
        <v>0</v>
      </c>
      <c r="C241" s="17" t="s">
        <v>1279</v>
      </c>
      <c r="D241" s="17" t="s">
        <v>1120</v>
      </c>
      <c r="E241" s="19" t="s">
        <v>291</v>
      </c>
      <c r="F241" s="19">
        <v>8</v>
      </c>
      <c r="G241" s="19">
        <v>4</v>
      </c>
      <c r="H241" s="19" t="s">
        <v>1270</v>
      </c>
      <c r="I241" s="21" t="s">
        <v>1280</v>
      </c>
      <c r="J241" s="97" t="s">
        <v>260</v>
      </c>
      <c r="K241" s="21" t="s">
        <v>1281</v>
      </c>
      <c r="L241" s="17" t="s">
        <v>234</v>
      </c>
      <c r="M241" s="19" t="s">
        <v>835</v>
      </c>
      <c r="N241" s="15" t="s">
        <v>260</v>
      </c>
      <c r="O241" s="109" t="s">
        <v>1282</v>
      </c>
      <c r="P241" s="19">
        <v>4</v>
      </c>
      <c r="Q241" s="17" t="s">
        <v>297</v>
      </c>
      <c r="R241" s="18">
        <v>0</v>
      </c>
      <c r="S241" s="96" t="s">
        <v>2138</v>
      </c>
      <c r="T241" s="17" t="s">
        <v>1220</v>
      </c>
      <c r="U241" s="19" t="s">
        <v>300</v>
      </c>
      <c r="V241" s="19" t="s">
        <v>300</v>
      </c>
      <c r="W241" s="19" t="s">
        <v>1276</v>
      </c>
      <c r="X241" s="19" t="s">
        <v>1277</v>
      </c>
      <c r="Y241" s="306">
        <f t="shared" si="9"/>
        <v>64</v>
      </c>
      <c r="Z241" s="301" t="str">
        <f t="shared" si="10"/>
        <v>0</v>
      </c>
      <c r="AA241" s="301">
        <f t="shared" si="11"/>
        <v>64</v>
      </c>
      <c r="AC241" s="22"/>
    </row>
    <row r="242" spans="1:29" s="19" customFormat="1" ht="11.85" customHeight="1" x14ac:dyDescent="0.25">
      <c r="A242" s="17" t="s">
        <v>1338</v>
      </c>
      <c r="B242" s="18">
        <v>190</v>
      </c>
      <c r="C242" s="17" t="s">
        <v>216</v>
      </c>
      <c r="D242" s="17" t="s">
        <v>1120</v>
      </c>
      <c r="E242" s="19" t="s">
        <v>291</v>
      </c>
      <c r="F242" s="19">
        <v>8</v>
      </c>
      <c r="G242" s="19">
        <v>25</v>
      </c>
      <c r="I242" s="21" t="s">
        <v>1358</v>
      </c>
      <c r="J242" s="15" t="s">
        <v>260</v>
      </c>
      <c r="K242" s="21" t="s">
        <v>888</v>
      </c>
      <c r="L242" s="17" t="s">
        <v>234</v>
      </c>
      <c r="M242" s="19" t="s">
        <v>1294</v>
      </c>
      <c r="N242" s="15" t="s">
        <v>260</v>
      </c>
      <c r="O242" s="111" t="s">
        <v>1360</v>
      </c>
      <c r="P242" s="19">
        <v>25</v>
      </c>
      <c r="Q242" s="17" t="s">
        <v>310</v>
      </c>
      <c r="R242" s="18">
        <v>105</v>
      </c>
      <c r="S242" s="96" t="s">
        <v>2152</v>
      </c>
      <c r="T242" s="17" t="s">
        <v>1219</v>
      </c>
      <c r="U242" s="19" t="s">
        <v>300</v>
      </c>
      <c r="V242" s="19" t="s">
        <v>300</v>
      </c>
      <c r="W242" s="19" t="s">
        <v>1276</v>
      </c>
      <c r="X242" s="19" t="s">
        <v>1277</v>
      </c>
      <c r="Y242" s="306">
        <f t="shared" si="9"/>
        <v>400</v>
      </c>
      <c r="Z242" s="301" t="str">
        <f t="shared" si="10"/>
        <v>0</v>
      </c>
      <c r="AA242" s="301">
        <f t="shared" si="11"/>
        <v>400</v>
      </c>
      <c r="AC242" s="22"/>
    </row>
    <row r="243" spans="1:29" s="19" customFormat="1" ht="11.85" customHeight="1" x14ac:dyDescent="0.25">
      <c r="A243" s="17" t="s">
        <v>1131</v>
      </c>
      <c r="B243" s="18">
        <v>88</v>
      </c>
      <c r="C243" s="17" t="s">
        <v>297</v>
      </c>
      <c r="D243" s="17" t="s">
        <v>1120</v>
      </c>
      <c r="E243" s="19" t="s">
        <v>291</v>
      </c>
      <c r="F243" s="19">
        <v>8</v>
      </c>
      <c r="G243" s="19">
        <v>15</v>
      </c>
      <c r="H243" s="19" t="s">
        <v>1270</v>
      </c>
      <c r="I243" s="21" t="s">
        <v>2171</v>
      </c>
      <c r="J243" s="15" t="s">
        <v>260</v>
      </c>
      <c r="K243" s="21" t="s">
        <v>406</v>
      </c>
      <c r="L243" s="17" t="s">
        <v>234</v>
      </c>
      <c r="M243" s="19" t="s">
        <v>1294</v>
      </c>
      <c r="N243" s="15" t="s">
        <v>260</v>
      </c>
      <c r="O243" s="111" t="s">
        <v>1360</v>
      </c>
      <c r="P243" s="19">
        <v>15</v>
      </c>
      <c r="Q243" s="17" t="s">
        <v>310</v>
      </c>
      <c r="R243" s="18">
        <v>100</v>
      </c>
      <c r="S243" s="96" t="s">
        <v>2172</v>
      </c>
      <c r="T243" s="17" t="s">
        <v>1213</v>
      </c>
      <c r="U243" s="19" t="s">
        <v>300</v>
      </c>
      <c r="V243" s="19" t="s">
        <v>300</v>
      </c>
      <c r="W243" s="19" t="s">
        <v>1276</v>
      </c>
      <c r="X243" s="19" t="s">
        <v>1277</v>
      </c>
      <c r="Y243" s="306">
        <f t="shared" si="9"/>
        <v>240</v>
      </c>
      <c r="Z243" s="301" t="str">
        <f t="shared" si="10"/>
        <v>0</v>
      </c>
      <c r="AA243" s="301">
        <f t="shared" si="11"/>
        <v>240</v>
      </c>
      <c r="AC243" s="22"/>
    </row>
    <row r="244" spans="1:29" s="19" customFormat="1" ht="11.85" customHeight="1" x14ac:dyDescent="0.25">
      <c r="A244" s="9" t="s">
        <v>41</v>
      </c>
      <c r="B244" s="10">
        <v>240</v>
      </c>
      <c r="C244" s="17" t="s">
        <v>2176</v>
      </c>
      <c r="D244" s="17" t="s">
        <v>1120</v>
      </c>
      <c r="E244" s="19" t="s">
        <v>291</v>
      </c>
      <c r="F244" s="19">
        <v>8</v>
      </c>
      <c r="G244" s="19">
        <v>25</v>
      </c>
      <c r="I244" s="20"/>
      <c r="J244" s="15" t="s">
        <v>260</v>
      </c>
      <c r="K244" s="21" t="s">
        <v>642</v>
      </c>
      <c r="L244" s="17" t="s">
        <v>234</v>
      </c>
      <c r="M244" s="19" t="s">
        <v>642</v>
      </c>
      <c r="N244" s="15" t="s">
        <v>260</v>
      </c>
      <c r="O244" s="103"/>
      <c r="P244" s="19">
        <v>25</v>
      </c>
      <c r="Q244" s="17" t="s">
        <v>310</v>
      </c>
      <c r="R244" s="18">
        <v>91</v>
      </c>
      <c r="S244" s="15" t="s">
        <v>1372</v>
      </c>
      <c r="T244" s="17" t="s">
        <v>1167</v>
      </c>
      <c r="U244" s="19" t="s">
        <v>300</v>
      </c>
      <c r="V244" s="19" t="s">
        <v>300</v>
      </c>
      <c r="W244" s="19" t="s">
        <v>21</v>
      </c>
      <c r="X244" s="19" t="s">
        <v>1373</v>
      </c>
      <c r="Y244" s="306">
        <f t="shared" si="9"/>
        <v>400</v>
      </c>
      <c r="Z244" s="301">
        <f t="shared" si="10"/>
        <v>400</v>
      </c>
      <c r="AA244" s="301" t="str">
        <f t="shared" si="11"/>
        <v>0</v>
      </c>
      <c r="AC244" s="22"/>
    </row>
    <row r="245" spans="1:29" s="19" customFormat="1" ht="11.85" customHeight="1" x14ac:dyDescent="0.25">
      <c r="A245" s="17" t="s">
        <v>47</v>
      </c>
      <c r="B245" s="18">
        <v>375</v>
      </c>
      <c r="C245" s="17" t="s">
        <v>45</v>
      </c>
      <c r="D245" s="17" t="s">
        <v>1120</v>
      </c>
      <c r="E245" s="19" t="s">
        <v>291</v>
      </c>
      <c r="F245" s="19">
        <v>8</v>
      </c>
      <c r="G245" s="19">
        <v>25</v>
      </c>
      <c r="I245" s="21" t="s">
        <v>642</v>
      </c>
      <c r="J245" s="15" t="s">
        <v>260</v>
      </c>
      <c r="K245" s="21" t="s">
        <v>771</v>
      </c>
      <c r="L245" s="17" t="s">
        <v>234</v>
      </c>
      <c r="M245" s="19" t="s">
        <v>642</v>
      </c>
      <c r="N245" s="15" t="s">
        <v>260</v>
      </c>
      <c r="P245" s="19">
        <v>25</v>
      </c>
      <c r="Q245" s="17" t="s">
        <v>310</v>
      </c>
      <c r="R245" s="18">
        <v>80.75</v>
      </c>
      <c r="S245" s="15" t="s">
        <v>1372</v>
      </c>
      <c r="T245" s="17" t="s">
        <v>1165</v>
      </c>
      <c r="U245" s="19" t="s">
        <v>300</v>
      </c>
      <c r="V245" s="19" t="s">
        <v>300</v>
      </c>
      <c r="W245" s="19" t="s">
        <v>21</v>
      </c>
      <c r="X245" s="19" t="s">
        <v>1373</v>
      </c>
      <c r="Y245" s="306">
        <f t="shared" si="9"/>
        <v>400</v>
      </c>
      <c r="Z245" s="301">
        <f t="shared" si="10"/>
        <v>400</v>
      </c>
      <c r="AA245" s="301" t="str">
        <f t="shared" si="11"/>
        <v>0</v>
      </c>
      <c r="AC245" s="22"/>
    </row>
    <row r="246" spans="1:29" s="19" customFormat="1" ht="11.85" customHeight="1" x14ac:dyDescent="0.25">
      <c r="A246" s="17" t="s">
        <v>1159</v>
      </c>
      <c r="B246" s="18">
        <v>90.75</v>
      </c>
      <c r="C246" s="17" t="s">
        <v>310</v>
      </c>
      <c r="D246" s="17" t="s">
        <v>1120</v>
      </c>
      <c r="E246" s="19" t="s">
        <v>291</v>
      </c>
      <c r="F246" s="19">
        <v>8</v>
      </c>
      <c r="G246" s="19">
        <v>25</v>
      </c>
      <c r="I246" s="21" t="s">
        <v>40</v>
      </c>
      <c r="J246" s="15" t="s">
        <v>260</v>
      </c>
      <c r="K246" s="21" t="s">
        <v>1160</v>
      </c>
      <c r="L246" s="17" t="s">
        <v>234</v>
      </c>
      <c r="M246" s="19" t="s">
        <v>574</v>
      </c>
      <c r="N246" s="15" t="s">
        <v>260</v>
      </c>
      <c r="O246" s="111" t="s">
        <v>1408</v>
      </c>
      <c r="P246" s="19">
        <v>25</v>
      </c>
      <c r="Q246" s="17" t="s">
        <v>297</v>
      </c>
      <c r="R246" s="18">
        <v>24.45</v>
      </c>
      <c r="S246" s="15" t="s">
        <v>2147</v>
      </c>
      <c r="T246" s="17" t="s">
        <v>1086</v>
      </c>
      <c r="U246" s="19" t="s">
        <v>300</v>
      </c>
      <c r="V246" s="19" t="s">
        <v>300</v>
      </c>
      <c r="W246" s="19" t="s">
        <v>21</v>
      </c>
      <c r="X246" s="19" t="s">
        <v>1277</v>
      </c>
      <c r="Y246" s="306">
        <f t="shared" si="9"/>
        <v>400</v>
      </c>
      <c r="Z246" s="301" t="str">
        <f t="shared" si="10"/>
        <v>0</v>
      </c>
      <c r="AA246" s="301">
        <f t="shared" si="11"/>
        <v>400</v>
      </c>
      <c r="AC246" s="22"/>
    </row>
    <row r="247" spans="1:29" s="11" customFormat="1" ht="11.85" customHeight="1" x14ac:dyDescent="0.25">
      <c r="A247" s="17" t="s">
        <v>1290</v>
      </c>
      <c r="B247" s="18">
        <v>187</v>
      </c>
      <c r="C247" s="17" t="s">
        <v>216</v>
      </c>
      <c r="D247" s="17" t="s">
        <v>1120</v>
      </c>
      <c r="E247" s="19" t="s">
        <v>291</v>
      </c>
      <c r="F247" s="19">
        <v>8</v>
      </c>
      <c r="G247" s="19">
        <v>25</v>
      </c>
      <c r="H247" s="19"/>
      <c r="I247" s="20"/>
      <c r="J247" s="15" t="s">
        <v>260</v>
      </c>
      <c r="K247" s="21" t="s">
        <v>888</v>
      </c>
      <c r="L247" s="9" t="s">
        <v>234</v>
      </c>
      <c r="M247" s="11" t="s">
        <v>558</v>
      </c>
      <c r="N247" s="13" t="s">
        <v>260</v>
      </c>
      <c r="O247" s="111" t="s">
        <v>888</v>
      </c>
      <c r="P247" s="11">
        <v>25</v>
      </c>
      <c r="Q247" s="9" t="s">
        <v>90</v>
      </c>
      <c r="R247" s="10">
        <v>800</v>
      </c>
      <c r="S247" s="15" t="s">
        <v>1372</v>
      </c>
      <c r="T247" s="9" t="s">
        <v>94</v>
      </c>
      <c r="U247" s="11" t="s">
        <v>300</v>
      </c>
      <c r="V247" s="19" t="s">
        <v>300</v>
      </c>
      <c r="W247" s="11" t="s">
        <v>21</v>
      </c>
      <c r="X247" s="19" t="s">
        <v>1373</v>
      </c>
      <c r="Y247" s="306">
        <f t="shared" si="9"/>
        <v>400</v>
      </c>
      <c r="Z247" s="301">
        <f t="shared" si="10"/>
        <v>400</v>
      </c>
      <c r="AA247" s="301" t="str">
        <f t="shared" si="11"/>
        <v>0</v>
      </c>
      <c r="AC247" s="14"/>
    </row>
    <row r="248" spans="1:29" s="11" customFormat="1" ht="11.85" customHeight="1" x14ac:dyDescent="0.25">
      <c r="A248" s="17" t="s">
        <v>1339</v>
      </c>
      <c r="B248" s="18">
        <v>189.9</v>
      </c>
      <c r="C248" s="17" t="s">
        <v>216</v>
      </c>
      <c r="D248" s="17" t="s">
        <v>1120</v>
      </c>
      <c r="E248" s="19" t="s">
        <v>291</v>
      </c>
      <c r="F248" s="19">
        <v>8</v>
      </c>
      <c r="G248" s="19">
        <v>25</v>
      </c>
      <c r="H248" s="19"/>
      <c r="I248" s="20"/>
      <c r="J248" s="15" t="s">
        <v>260</v>
      </c>
      <c r="K248" s="21" t="s">
        <v>888</v>
      </c>
      <c r="L248" s="9" t="s">
        <v>234</v>
      </c>
      <c r="M248" s="11" t="s">
        <v>558</v>
      </c>
      <c r="N248" s="13" t="s">
        <v>260</v>
      </c>
      <c r="O248" s="111" t="s">
        <v>888</v>
      </c>
      <c r="P248" s="11">
        <v>25</v>
      </c>
      <c r="Q248" s="9" t="s">
        <v>90</v>
      </c>
      <c r="R248" s="10">
        <v>800</v>
      </c>
      <c r="S248" s="15" t="s">
        <v>1372</v>
      </c>
      <c r="T248" s="9" t="s">
        <v>94</v>
      </c>
      <c r="U248" s="11" t="s">
        <v>300</v>
      </c>
      <c r="V248" s="19" t="s">
        <v>300</v>
      </c>
      <c r="W248" s="11" t="s">
        <v>21</v>
      </c>
      <c r="X248" s="19" t="s">
        <v>1373</v>
      </c>
      <c r="Y248" s="306">
        <f t="shared" si="9"/>
        <v>400</v>
      </c>
      <c r="Z248" s="301">
        <f t="shared" si="10"/>
        <v>400</v>
      </c>
      <c r="AA248" s="301" t="str">
        <f t="shared" si="11"/>
        <v>0</v>
      </c>
      <c r="AC248" s="14"/>
    </row>
    <row r="249" spans="1:29" s="19" customFormat="1" ht="11.85" customHeight="1" x14ac:dyDescent="0.25">
      <c r="A249" s="17" t="s">
        <v>1101</v>
      </c>
      <c r="B249" s="18">
        <v>103</v>
      </c>
      <c r="C249" s="17" t="s">
        <v>297</v>
      </c>
      <c r="D249" s="17" t="s">
        <v>1120</v>
      </c>
      <c r="E249" s="19" t="s">
        <v>291</v>
      </c>
      <c r="F249" s="19">
        <v>8</v>
      </c>
      <c r="G249" s="19">
        <v>25</v>
      </c>
      <c r="I249" s="20"/>
      <c r="J249" s="15" t="s">
        <v>260</v>
      </c>
      <c r="K249" s="21" t="s">
        <v>780</v>
      </c>
      <c r="L249" s="17" t="s">
        <v>234</v>
      </c>
      <c r="M249" s="19" t="s">
        <v>642</v>
      </c>
      <c r="N249" s="15" t="s">
        <v>260</v>
      </c>
      <c r="O249" s="111" t="s">
        <v>97</v>
      </c>
      <c r="P249" s="19">
        <v>25</v>
      </c>
      <c r="Q249" s="17" t="s">
        <v>310</v>
      </c>
      <c r="R249" s="18">
        <v>79</v>
      </c>
      <c r="S249" s="15" t="s">
        <v>1372</v>
      </c>
      <c r="T249" s="17" t="s">
        <v>1163</v>
      </c>
      <c r="U249" s="19" t="s">
        <v>300</v>
      </c>
      <c r="V249" s="19" t="s">
        <v>300</v>
      </c>
      <c r="W249" s="19" t="s">
        <v>21</v>
      </c>
      <c r="X249" s="19" t="s">
        <v>1373</v>
      </c>
      <c r="Y249" s="306">
        <f t="shared" si="9"/>
        <v>400</v>
      </c>
      <c r="Z249" s="301">
        <f t="shared" si="10"/>
        <v>400</v>
      </c>
      <c r="AA249" s="301" t="str">
        <f t="shared" si="11"/>
        <v>0</v>
      </c>
      <c r="AC249" s="22"/>
    </row>
    <row r="250" spans="1:29" s="19" customFormat="1" ht="11.85" customHeight="1" x14ac:dyDescent="0.25">
      <c r="A250" s="17" t="s">
        <v>1129</v>
      </c>
      <c r="B250" s="18">
        <v>64.25</v>
      </c>
      <c r="C250" s="17" t="s">
        <v>297</v>
      </c>
      <c r="D250" s="17" t="s">
        <v>1120</v>
      </c>
      <c r="E250" s="19" t="s">
        <v>291</v>
      </c>
      <c r="F250" s="19">
        <v>8</v>
      </c>
      <c r="G250" s="19">
        <v>25</v>
      </c>
      <c r="I250" s="21" t="s">
        <v>906</v>
      </c>
      <c r="J250" s="15" t="s">
        <v>260</v>
      </c>
      <c r="K250" s="21" t="s">
        <v>844</v>
      </c>
      <c r="L250" s="17" t="s">
        <v>234</v>
      </c>
      <c r="M250" s="19" t="s">
        <v>906</v>
      </c>
      <c r="N250" s="15" t="s">
        <v>260</v>
      </c>
      <c r="O250" s="188" t="s">
        <v>19</v>
      </c>
      <c r="P250" s="19">
        <v>25</v>
      </c>
      <c r="Q250" s="17" t="s">
        <v>297</v>
      </c>
      <c r="R250" s="18">
        <v>87</v>
      </c>
      <c r="S250" s="15" t="s">
        <v>1372</v>
      </c>
      <c r="T250" s="17" t="s">
        <v>1253</v>
      </c>
      <c r="U250" s="19" t="s">
        <v>300</v>
      </c>
      <c r="V250" s="19" t="s">
        <v>300</v>
      </c>
      <c r="W250" s="19" t="s">
        <v>21</v>
      </c>
      <c r="X250" s="19" t="s">
        <v>1373</v>
      </c>
      <c r="Y250" s="306">
        <f t="shared" si="9"/>
        <v>400</v>
      </c>
      <c r="Z250" s="301">
        <f t="shared" si="10"/>
        <v>400</v>
      </c>
      <c r="AA250" s="301" t="str">
        <f t="shared" si="11"/>
        <v>0</v>
      </c>
      <c r="AC250" s="22"/>
    </row>
    <row r="251" spans="1:29" s="19" customFormat="1" ht="11.85" customHeight="1" x14ac:dyDescent="0.25">
      <c r="A251" s="17" t="s">
        <v>1130</v>
      </c>
      <c r="B251" s="18">
        <v>77</v>
      </c>
      <c r="C251" s="17" t="s">
        <v>310</v>
      </c>
      <c r="D251" s="17" t="s">
        <v>1120</v>
      </c>
      <c r="E251" s="19" t="s">
        <v>291</v>
      </c>
      <c r="F251" s="19">
        <v>8</v>
      </c>
      <c r="G251" s="19">
        <v>25</v>
      </c>
      <c r="I251" s="21" t="s">
        <v>906</v>
      </c>
      <c r="J251" s="15" t="s">
        <v>260</v>
      </c>
      <c r="K251" s="21" t="s">
        <v>844</v>
      </c>
      <c r="L251" s="17" t="s">
        <v>234</v>
      </c>
      <c r="M251" s="19" t="s">
        <v>906</v>
      </c>
      <c r="N251" s="15" t="s">
        <v>260</v>
      </c>
      <c r="O251" s="188" t="s">
        <v>19</v>
      </c>
      <c r="P251" s="19">
        <v>25</v>
      </c>
      <c r="Q251" s="17" t="s">
        <v>297</v>
      </c>
      <c r="R251" s="18">
        <v>86</v>
      </c>
      <c r="S251" s="15" t="s">
        <v>1372</v>
      </c>
      <c r="T251" s="17" t="s">
        <v>1252</v>
      </c>
      <c r="U251" s="19" t="s">
        <v>300</v>
      </c>
      <c r="V251" s="19" t="s">
        <v>300</v>
      </c>
      <c r="W251" s="19" t="s">
        <v>21</v>
      </c>
      <c r="X251" s="19" t="s">
        <v>1373</v>
      </c>
      <c r="Y251" s="306">
        <f t="shared" si="9"/>
        <v>400</v>
      </c>
      <c r="Z251" s="301">
        <f t="shared" si="10"/>
        <v>400</v>
      </c>
      <c r="AA251" s="301" t="str">
        <f t="shared" si="11"/>
        <v>0</v>
      </c>
      <c r="AC251" s="22"/>
    </row>
    <row r="252" spans="1:29" s="19" customFormat="1" ht="11.85" customHeight="1" x14ac:dyDescent="0.25">
      <c r="A252" s="17" t="s">
        <v>1243</v>
      </c>
      <c r="B252" s="18">
        <v>71.400000000000006</v>
      </c>
      <c r="C252" s="17" t="s">
        <v>297</v>
      </c>
      <c r="D252" s="17" t="s">
        <v>1120</v>
      </c>
      <c r="E252" s="19" t="s">
        <v>291</v>
      </c>
      <c r="F252" s="19">
        <v>8</v>
      </c>
      <c r="G252" s="19">
        <v>25</v>
      </c>
      <c r="I252" s="200" t="s">
        <v>410</v>
      </c>
      <c r="J252" s="15" t="s">
        <v>260</v>
      </c>
      <c r="K252" s="21" t="s">
        <v>1244</v>
      </c>
      <c r="L252" s="17" t="s">
        <v>234</v>
      </c>
      <c r="M252" s="19" t="s">
        <v>1294</v>
      </c>
      <c r="N252" s="15" t="s">
        <v>260</v>
      </c>
      <c r="O252" s="103"/>
      <c r="P252" s="19">
        <v>25</v>
      </c>
      <c r="Q252" s="17" t="s">
        <v>310</v>
      </c>
      <c r="R252" s="18">
        <v>105</v>
      </c>
      <c r="S252" s="15" t="s">
        <v>1372</v>
      </c>
      <c r="T252" s="17" t="s">
        <v>1219</v>
      </c>
      <c r="U252" s="19" t="s">
        <v>300</v>
      </c>
      <c r="V252" s="19" t="s">
        <v>300</v>
      </c>
      <c r="W252" s="19" t="s">
        <v>21</v>
      </c>
      <c r="X252" s="19" t="s">
        <v>1373</v>
      </c>
      <c r="Y252" s="306">
        <f t="shared" si="9"/>
        <v>400</v>
      </c>
      <c r="Z252" s="301">
        <f t="shared" si="10"/>
        <v>400</v>
      </c>
      <c r="AA252" s="301" t="str">
        <f t="shared" si="11"/>
        <v>0</v>
      </c>
      <c r="AC252" s="22"/>
    </row>
    <row r="253" spans="1:29" s="19" customFormat="1" ht="11.85" customHeight="1" x14ac:dyDescent="0.25">
      <c r="A253" s="17" t="s">
        <v>1240</v>
      </c>
      <c r="B253" s="18">
        <v>70.75</v>
      </c>
      <c r="C253" s="17" t="s">
        <v>297</v>
      </c>
      <c r="D253" s="17" t="s">
        <v>1120</v>
      </c>
      <c r="E253" s="19" t="s">
        <v>291</v>
      </c>
      <c r="F253" s="19">
        <v>8</v>
      </c>
      <c r="G253" s="19">
        <v>25</v>
      </c>
      <c r="I253" s="21" t="s">
        <v>1404</v>
      </c>
      <c r="J253" s="15" t="s">
        <v>260</v>
      </c>
      <c r="K253" s="21" t="s">
        <v>883</v>
      </c>
      <c r="L253" s="17" t="s">
        <v>234</v>
      </c>
      <c r="M253" s="19" t="s">
        <v>1294</v>
      </c>
      <c r="N253" s="15" t="s">
        <v>260</v>
      </c>
      <c r="O253" s="103"/>
      <c r="P253" s="19">
        <v>25</v>
      </c>
      <c r="Q253" s="17" t="s">
        <v>297</v>
      </c>
      <c r="R253" s="18">
        <v>73.5</v>
      </c>
      <c r="S253" s="209" t="s">
        <v>1372</v>
      </c>
      <c r="T253" s="17" t="s">
        <v>1216</v>
      </c>
      <c r="U253" s="19" t="s">
        <v>300</v>
      </c>
      <c r="V253" s="19" t="s">
        <v>300</v>
      </c>
      <c r="W253" s="19" t="s">
        <v>21</v>
      </c>
      <c r="X253" s="19" t="s">
        <v>1373</v>
      </c>
      <c r="Y253" s="306">
        <f t="shared" si="9"/>
        <v>400</v>
      </c>
      <c r="Z253" s="301">
        <f t="shared" si="10"/>
        <v>400</v>
      </c>
      <c r="AA253" s="301" t="str">
        <f t="shared" si="11"/>
        <v>0</v>
      </c>
      <c r="AC253" s="22"/>
    </row>
    <row r="254" spans="1:29" ht="11.85" customHeight="1" x14ac:dyDescent="0.25">
      <c r="L254" s="17" t="s">
        <v>234</v>
      </c>
      <c r="Q254" s="11"/>
      <c r="R254" s="11"/>
      <c r="S254" s="15"/>
      <c r="T254" s="11"/>
    </row>
    <row r="255" spans="1:29" s="64" customFormat="1" ht="11.85" customHeight="1" thickBot="1" x14ac:dyDescent="0.3">
      <c r="G255" s="65">
        <f>SUM(G240:G254)</f>
        <v>294</v>
      </c>
      <c r="H255" s="65"/>
      <c r="I255" s="65"/>
      <c r="J255" s="65"/>
      <c r="K255" s="65"/>
      <c r="L255" s="66"/>
      <c r="M255" s="65">
        <f>G255-P255</f>
        <v>0</v>
      </c>
      <c r="N255" s="65"/>
      <c r="O255" s="65"/>
      <c r="P255" s="65">
        <f>SUM(P240:P254)</f>
        <v>294</v>
      </c>
      <c r="Q255" s="67"/>
      <c r="R255" s="67"/>
      <c r="S255" s="68"/>
      <c r="T255" s="67"/>
      <c r="X255" s="67"/>
      <c r="Y255" s="67"/>
    </row>
    <row r="257" spans="25:27" x14ac:dyDescent="0.25">
      <c r="Y257" s="13">
        <f>SUM(Y4:Y256)</f>
        <v>75166</v>
      </c>
      <c r="Z257" s="13">
        <f>SUM(Z4:Z256)</f>
        <v>34960</v>
      </c>
      <c r="AA257" s="13">
        <f>SUM(AA4:AA256)</f>
        <v>40206</v>
      </c>
    </row>
    <row r="258" spans="25:27" x14ac:dyDescent="0.25">
      <c r="Y258" s="13"/>
      <c r="Z258" s="298"/>
      <c r="AA258" s="298"/>
    </row>
    <row r="259" spans="25:27" x14ac:dyDescent="0.25">
      <c r="Y259" s="13"/>
      <c r="Z259" s="298"/>
      <c r="AA259" s="298">
        <f>Z257+AA257</f>
        <v>75166</v>
      </c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245"/>
  <sheetViews>
    <sheetView topLeftCell="J228" zoomScale="75" workbookViewId="0">
      <selection activeCell="Y238" sqref="Y238:AA238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36889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s="8" customFormat="1" x14ac:dyDescent="0.25">
      <c r="A3" s="1"/>
      <c r="C3" s="213" t="s">
        <v>105</v>
      </c>
      <c r="D3" s="4"/>
      <c r="E3" s="5"/>
      <c r="F3" s="6"/>
      <c r="G3" s="7"/>
      <c r="H3" s="1"/>
      <c r="I3" s="1"/>
      <c r="J3" s="1"/>
      <c r="K3" s="1"/>
      <c r="L3" s="5"/>
      <c r="M3" s="1"/>
      <c r="N3" s="1"/>
      <c r="O3" s="1"/>
      <c r="P3" s="7"/>
      <c r="Q3" s="5"/>
      <c r="R3" s="2"/>
      <c r="S3" s="214"/>
      <c r="T3" s="1"/>
      <c r="U3" s="1"/>
      <c r="V3" s="1"/>
      <c r="W3" s="5"/>
      <c r="X3" s="1"/>
      <c r="Y3" s="5"/>
      <c r="Z3" s="1"/>
      <c r="AA3" s="5"/>
      <c r="AB3" s="1"/>
      <c r="AC3" s="1"/>
      <c r="AD3" s="5"/>
      <c r="AE3" s="5"/>
      <c r="AF3" s="5"/>
      <c r="AG3" s="5"/>
      <c r="AH3" s="5"/>
    </row>
    <row r="4" spans="1:34" x14ac:dyDescent="0.25">
      <c r="A4" s="9" t="s">
        <v>1506</v>
      </c>
      <c r="B4" s="10">
        <v>0</v>
      </c>
      <c r="C4" s="9" t="s">
        <v>678</v>
      </c>
      <c r="D4" s="9" t="s">
        <v>290</v>
      </c>
      <c r="E4" s="11" t="s">
        <v>291</v>
      </c>
      <c r="F4" s="11">
        <v>16</v>
      </c>
      <c r="G4" s="77">
        <v>7</v>
      </c>
      <c r="I4" s="284" t="s">
        <v>107</v>
      </c>
      <c r="J4" s="101" t="s">
        <v>260</v>
      </c>
      <c r="K4" s="220" t="s">
        <v>111</v>
      </c>
      <c r="L4" s="116" t="s">
        <v>234</v>
      </c>
      <c r="M4" s="115" t="s">
        <v>112</v>
      </c>
      <c r="N4" s="135" t="s">
        <v>260</v>
      </c>
      <c r="O4" s="55" t="s">
        <v>113</v>
      </c>
      <c r="P4" s="11">
        <v>7</v>
      </c>
      <c r="Q4" s="9" t="s">
        <v>297</v>
      </c>
      <c r="R4" s="10">
        <v>19.3</v>
      </c>
      <c r="S4" s="209">
        <v>12423</v>
      </c>
      <c r="T4" s="9" t="s">
        <v>114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224</v>
      </c>
      <c r="Z4" s="301" t="str">
        <f>IF(X4="N",Y4,"0")</f>
        <v>0</v>
      </c>
      <c r="AA4" s="301">
        <f>IF(X4="P",Y4,"0")</f>
        <v>224</v>
      </c>
    </row>
    <row r="5" spans="1:34" x14ac:dyDescent="0.25">
      <c r="A5" s="9" t="s">
        <v>1506</v>
      </c>
      <c r="B5" s="10">
        <v>0</v>
      </c>
      <c r="C5" s="9" t="s">
        <v>678</v>
      </c>
      <c r="D5" s="9" t="s">
        <v>290</v>
      </c>
      <c r="E5" s="11" t="s">
        <v>291</v>
      </c>
      <c r="F5" s="11">
        <v>16</v>
      </c>
      <c r="G5" s="77">
        <v>1</v>
      </c>
      <c r="I5" s="284" t="s">
        <v>107</v>
      </c>
      <c r="J5" s="101" t="s">
        <v>260</v>
      </c>
      <c r="K5" s="216" t="s">
        <v>108</v>
      </c>
      <c r="L5" s="217" t="s">
        <v>234</v>
      </c>
      <c r="M5" s="218" t="s">
        <v>883</v>
      </c>
      <c r="N5" s="135" t="s">
        <v>260</v>
      </c>
      <c r="O5" s="24" t="s">
        <v>109</v>
      </c>
      <c r="P5" s="11">
        <v>1</v>
      </c>
      <c r="Q5" s="9" t="s">
        <v>297</v>
      </c>
      <c r="R5" s="10">
        <v>24.01</v>
      </c>
      <c r="S5" s="219" t="s">
        <v>883</v>
      </c>
      <c r="T5" s="9" t="s">
        <v>110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8" si="0">F5*G5*2</f>
        <v>32</v>
      </c>
      <c r="Z5" s="301" t="str">
        <f t="shared" ref="Z5:Z68" si="1">IF(X5="N",Y5,"0")</f>
        <v>0</v>
      </c>
      <c r="AA5" s="301">
        <f t="shared" ref="AA5:AA68" si="2">IF(X5="P",Y5,"0")</f>
        <v>32</v>
      </c>
    </row>
    <row r="6" spans="1:34" x14ac:dyDescent="0.25">
      <c r="A6" s="9" t="s">
        <v>133</v>
      </c>
      <c r="B6" s="10">
        <v>285</v>
      </c>
      <c r="C6" s="224" t="s">
        <v>134</v>
      </c>
      <c r="D6" s="9" t="s">
        <v>290</v>
      </c>
      <c r="E6" s="11" t="s">
        <v>291</v>
      </c>
      <c r="F6" s="11">
        <v>16</v>
      </c>
      <c r="G6" s="11">
        <v>25</v>
      </c>
      <c r="I6" s="12" t="s">
        <v>135</v>
      </c>
      <c r="J6" s="101" t="s">
        <v>260</v>
      </c>
      <c r="K6" s="222" t="s">
        <v>112</v>
      </c>
      <c r="L6" s="217" t="s">
        <v>234</v>
      </c>
      <c r="M6" s="218" t="s">
        <v>708</v>
      </c>
      <c r="N6" s="135" t="s">
        <v>260</v>
      </c>
      <c r="O6" s="26" t="s">
        <v>1507</v>
      </c>
      <c r="P6" s="11">
        <v>25</v>
      </c>
      <c r="Q6" s="9" t="s">
        <v>157</v>
      </c>
      <c r="R6" s="10">
        <v>1200</v>
      </c>
      <c r="S6" s="203" t="s">
        <v>1372</v>
      </c>
      <c r="T6" s="9" t="s">
        <v>158</v>
      </c>
      <c r="U6" s="11" t="s">
        <v>1083</v>
      </c>
      <c r="V6" s="11" t="s">
        <v>1083</v>
      </c>
      <c r="W6" s="11" t="s">
        <v>1374</v>
      </c>
      <c r="X6" s="11" t="s">
        <v>1373</v>
      </c>
      <c r="Y6" s="306">
        <f t="shared" si="0"/>
        <v>800</v>
      </c>
      <c r="Z6" s="301">
        <f t="shared" si="1"/>
        <v>800</v>
      </c>
      <c r="AA6" s="301" t="str">
        <f t="shared" si="2"/>
        <v>0</v>
      </c>
    </row>
    <row r="7" spans="1:34" s="11" customFormat="1" x14ac:dyDescent="0.25">
      <c r="A7" s="9" t="s">
        <v>125</v>
      </c>
      <c r="B7" s="10">
        <v>99.5</v>
      </c>
      <c r="C7" s="9" t="s">
        <v>310</v>
      </c>
      <c r="D7" s="9" t="s">
        <v>290</v>
      </c>
      <c r="E7" s="11" t="s">
        <v>291</v>
      </c>
      <c r="F7" s="11">
        <v>16</v>
      </c>
      <c r="G7" s="11">
        <v>25</v>
      </c>
      <c r="I7" s="100" t="s">
        <v>126</v>
      </c>
      <c r="J7" s="101" t="s">
        <v>260</v>
      </c>
      <c r="K7" s="222" t="s">
        <v>910</v>
      </c>
      <c r="L7" s="217" t="s">
        <v>234</v>
      </c>
      <c r="M7" s="218" t="s">
        <v>708</v>
      </c>
      <c r="N7" s="135" t="s">
        <v>260</v>
      </c>
      <c r="O7" s="26" t="s">
        <v>127</v>
      </c>
      <c r="P7" s="11">
        <v>25</v>
      </c>
      <c r="Q7" s="9" t="s">
        <v>310</v>
      </c>
      <c r="R7" s="10">
        <v>268</v>
      </c>
      <c r="S7" s="113" t="s">
        <v>883</v>
      </c>
      <c r="T7" s="9" t="s">
        <v>128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800</v>
      </c>
      <c r="Z7" s="301" t="str">
        <f t="shared" si="1"/>
        <v>0</v>
      </c>
      <c r="AA7" s="301">
        <f t="shared" si="2"/>
        <v>800</v>
      </c>
    </row>
    <row r="8" spans="1:34" s="11" customFormat="1" ht="11.85" customHeight="1" x14ac:dyDescent="0.25">
      <c r="A8" s="9" t="s">
        <v>121</v>
      </c>
      <c r="B8" s="10">
        <v>102.75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I8" s="100" t="s">
        <v>1508</v>
      </c>
      <c r="J8" s="101" t="s">
        <v>260</v>
      </c>
      <c r="K8" s="222" t="s">
        <v>910</v>
      </c>
      <c r="L8" s="217" t="s">
        <v>234</v>
      </c>
      <c r="M8" s="218" t="s">
        <v>407</v>
      </c>
      <c r="N8" s="135" t="s">
        <v>260</v>
      </c>
      <c r="O8" s="24" t="s">
        <v>1509</v>
      </c>
      <c r="P8" s="11">
        <v>25</v>
      </c>
      <c r="Q8" s="9" t="s">
        <v>310</v>
      </c>
      <c r="R8" s="10">
        <v>255</v>
      </c>
      <c r="S8" s="203" t="s">
        <v>883</v>
      </c>
      <c r="T8" s="9" t="s">
        <v>124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800</v>
      </c>
      <c r="Z8" s="301" t="str">
        <f t="shared" si="1"/>
        <v>0</v>
      </c>
      <c r="AA8" s="301">
        <f t="shared" si="2"/>
        <v>800</v>
      </c>
    </row>
    <row r="9" spans="1:34" s="11" customFormat="1" x14ac:dyDescent="0.25">
      <c r="A9" s="9" t="s">
        <v>115</v>
      </c>
      <c r="B9" s="10">
        <v>175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I9" s="100" t="s">
        <v>143</v>
      </c>
      <c r="J9" s="101" t="s">
        <v>260</v>
      </c>
      <c r="K9" s="222" t="s">
        <v>1342</v>
      </c>
      <c r="L9" s="217" t="s">
        <v>234</v>
      </c>
      <c r="M9" s="218" t="s">
        <v>117</v>
      </c>
      <c r="N9" s="135" t="s">
        <v>260</v>
      </c>
      <c r="O9" s="24" t="s">
        <v>118</v>
      </c>
      <c r="P9" s="11">
        <v>25</v>
      </c>
      <c r="Q9" s="9" t="s">
        <v>494</v>
      </c>
      <c r="R9" s="10">
        <v>104</v>
      </c>
      <c r="S9" s="113" t="s">
        <v>117</v>
      </c>
      <c r="T9" s="9" t="s">
        <v>119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800</v>
      </c>
      <c r="Z9" s="301" t="str">
        <f t="shared" si="1"/>
        <v>0</v>
      </c>
      <c r="AA9" s="301">
        <f t="shared" si="2"/>
        <v>800</v>
      </c>
    </row>
    <row r="10" spans="1:34" s="11" customFormat="1" x14ac:dyDescent="0.25">
      <c r="A10" s="9" t="s">
        <v>120</v>
      </c>
      <c r="B10" s="10">
        <v>247</v>
      </c>
      <c r="C10" s="9" t="s">
        <v>310</v>
      </c>
      <c r="D10" s="9" t="s">
        <v>290</v>
      </c>
      <c r="E10" s="11" t="s">
        <v>291</v>
      </c>
      <c r="F10" s="11">
        <v>16</v>
      </c>
      <c r="G10" s="11">
        <v>25</v>
      </c>
      <c r="I10" s="100" t="s">
        <v>143</v>
      </c>
      <c r="J10" s="101" t="s">
        <v>260</v>
      </c>
      <c r="K10" s="222" t="s">
        <v>1342</v>
      </c>
      <c r="L10" s="217" t="s">
        <v>234</v>
      </c>
      <c r="M10" s="218" t="s">
        <v>117</v>
      </c>
      <c r="N10" s="135" t="s">
        <v>260</v>
      </c>
      <c r="O10" s="24" t="s">
        <v>118</v>
      </c>
      <c r="P10" s="11">
        <v>25</v>
      </c>
      <c r="Q10" s="9" t="s">
        <v>494</v>
      </c>
      <c r="R10" s="10">
        <v>104</v>
      </c>
      <c r="S10" s="113" t="s">
        <v>117</v>
      </c>
      <c r="T10" s="9" t="s">
        <v>119</v>
      </c>
      <c r="U10" s="11" t="s">
        <v>1083</v>
      </c>
      <c r="V10" s="11" t="s">
        <v>1083</v>
      </c>
      <c r="W10" s="11" t="s">
        <v>1374</v>
      </c>
      <c r="X10" s="11" t="s">
        <v>1277</v>
      </c>
      <c r="Y10" s="306">
        <f t="shared" si="0"/>
        <v>800</v>
      </c>
      <c r="Z10" s="301" t="str">
        <f t="shared" si="1"/>
        <v>0</v>
      </c>
      <c r="AA10" s="301">
        <f t="shared" si="2"/>
        <v>800</v>
      </c>
    </row>
    <row r="11" spans="1:34" s="11" customFormat="1" x14ac:dyDescent="0.25">
      <c r="A11" s="9" t="s">
        <v>129</v>
      </c>
      <c r="B11" s="10">
        <v>102.5</v>
      </c>
      <c r="C11" s="9" t="s">
        <v>310</v>
      </c>
      <c r="D11" s="9" t="s">
        <v>290</v>
      </c>
      <c r="E11" s="11" t="s">
        <v>291</v>
      </c>
      <c r="F11" s="11">
        <v>16</v>
      </c>
      <c r="G11" s="11">
        <v>25</v>
      </c>
      <c r="I11" s="100"/>
      <c r="J11" s="101" t="s">
        <v>260</v>
      </c>
      <c r="K11" s="222" t="s">
        <v>910</v>
      </c>
      <c r="L11" s="217" t="s">
        <v>234</v>
      </c>
      <c r="M11" s="218" t="s">
        <v>152</v>
      </c>
      <c r="N11" s="135" t="s">
        <v>260</v>
      </c>
      <c r="O11" s="24" t="s">
        <v>131</v>
      </c>
      <c r="P11" s="11">
        <v>25</v>
      </c>
      <c r="Q11" s="9" t="s">
        <v>154</v>
      </c>
      <c r="R11" s="10">
        <v>1400</v>
      </c>
      <c r="S11" s="203" t="s">
        <v>1372</v>
      </c>
      <c r="T11" s="9" t="s">
        <v>155</v>
      </c>
      <c r="U11" s="11" t="s">
        <v>1083</v>
      </c>
      <c r="V11" s="11" t="s">
        <v>1083</v>
      </c>
      <c r="W11" s="11" t="s">
        <v>1374</v>
      </c>
      <c r="X11" s="11" t="s">
        <v>1373</v>
      </c>
      <c r="Y11" s="306">
        <f t="shared" si="0"/>
        <v>800</v>
      </c>
      <c r="Z11" s="301">
        <f t="shared" si="1"/>
        <v>800</v>
      </c>
      <c r="AA11" s="301" t="str">
        <f t="shared" si="2"/>
        <v>0</v>
      </c>
    </row>
    <row r="12" spans="1:34" s="11" customFormat="1" x14ac:dyDescent="0.25">
      <c r="A12" s="9" t="s">
        <v>139</v>
      </c>
      <c r="B12" s="10">
        <v>198</v>
      </c>
      <c r="C12" s="9" t="s">
        <v>310</v>
      </c>
      <c r="D12" s="9" t="s">
        <v>290</v>
      </c>
      <c r="E12" s="11" t="s">
        <v>291</v>
      </c>
      <c r="F12" s="11">
        <v>16</v>
      </c>
      <c r="G12" s="11">
        <v>25</v>
      </c>
      <c r="I12" s="100"/>
      <c r="J12" s="101" t="s">
        <v>260</v>
      </c>
      <c r="K12" s="222" t="s">
        <v>146</v>
      </c>
      <c r="L12" s="217" t="s">
        <v>234</v>
      </c>
      <c r="M12" s="218" t="s">
        <v>136</v>
      </c>
      <c r="N12" s="135" t="s">
        <v>260</v>
      </c>
      <c r="O12" s="24" t="s">
        <v>1510</v>
      </c>
      <c r="P12" s="11">
        <v>25</v>
      </c>
      <c r="Q12" s="9" t="s">
        <v>310</v>
      </c>
      <c r="R12" s="10">
        <v>88.5</v>
      </c>
      <c r="S12" s="203" t="s">
        <v>1372</v>
      </c>
      <c r="T12" s="9" t="s">
        <v>147</v>
      </c>
      <c r="U12" s="11" t="s">
        <v>1083</v>
      </c>
      <c r="V12" s="11" t="s">
        <v>1083</v>
      </c>
      <c r="W12" s="11" t="s">
        <v>1374</v>
      </c>
      <c r="X12" s="11" t="s">
        <v>1373</v>
      </c>
      <c r="Y12" s="306">
        <f t="shared" si="0"/>
        <v>800</v>
      </c>
      <c r="Z12" s="301">
        <f t="shared" si="1"/>
        <v>800</v>
      </c>
      <c r="AA12" s="301" t="str">
        <f t="shared" si="2"/>
        <v>0</v>
      </c>
    </row>
    <row r="13" spans="1:34" s="11" customFormat="1" x14ac:dyDescent="0.25">
      <c r="A13" s="9" t="s">
        <v>139</v>
      </c>
      <c r="B13" s="10">
        <v>198</v>
      </c>
      <c r="C13" s="9" t="s">
        <v>310</v>
      </c>
      <c r="D13" s="9" t="s">
        <v>290</v>
      </c>
      <c r="E13" s="11" t="s">
        <v>291</v>
      </c>
      <c r="F13" s="11">
        <v>16</v>
      </c>
      <c r="G13" s="11">
        <v>25</v>
      </c>
      <c r="I13" s="100"/>
      <c r="J13" s="101" t="s">
        <v>260</v>
      </c>
      <c r="K13" s="225" t="s">
        <v>140</v>
      </c>
      <c r="L13" s="217" t="s">
        <v>234</v>
      </c>
      <c r="M13" s="218" t="s">
        <v>918</v>
      </c>
      <c r="N13" s="135" t="s">
        <v>260</v>
      </c>
      <c r="O13" s="24" t="s">
        <v>1511</v>
      </c>
      <c r="P13" s="11">
        <v>25</v>
      </c>
      <c r="Q13" s="9" t="s">
        <v>310</v>
      </c>
      <c r="R13" s="10">
        <v>93</v>
      </c>
      <c r="S13" s="203" t="s">
        <v>1372</v>
      </c>
      <c r="T13" s="9" t="s">
        <v>149</v>
      </c>
      <c r="U13" s="11" t="s">
        <v>1083</v>
      </c>
      <c r="V13" s="11" t="s">
        <v>1083</v>
      </c>
      <c r="W13" s="11" t="s">
        <v>1374</v>
      </c>
      <c r="X13" s="11" t="s">
        <v>1373</v>
      </c>
      <c r="Y13" s="306">
        <f t="shared" si="0"/>
        <v>800</v>
      </c>
      <c r="Z13" s="301">
        <f t="shared" si="1"/>
        <v>800</v>
      </c>
      <c r="AA13" s="301" t="str">
        <f t="shared" si="2"/>
        <v>0</v>
      </c>
    </row>
    <row r="14" spans="1:34" s="11" customFormat="1" x14ac:dyDescent="0.25">
      <c r="A14" s="9" t="s">
        <v>139</v>
      </c>
      <c r="B14" s="10">
        <v>198</v>
      </c>
      <c r="C14" s="9" t="s">
        <v>310</v>
      </c>
      <c r="D14" s="9" t="s">
        <v>290</v>
      </c>
      <c r="E14" s="11" t="s">
        <v>291</v>
      </c>
      <c r="F14" s="11">
        <v>16</v>
      </c>
      <c r="G14" s="11">
        <v>25</v>
      </c>
      <c r="I14" s="100"/>
      <c r="J14" s="101" t="s">
        <v>260</v>
      </c>
      <c r="K14" s="222" t="s">
        <v>146</v>
      </c>
      <c r="L14" s="217" t="s">
        <v>234</v>
      </c>
      <c r="M14" s="218" t="s">
        <v>918</v>
      </c>
      <c r="N14" s="135" t="s">
        <v>260</v>
      </c>
      <c r="O14" s="24" t="s">
        <v>1511</v>
      </c>
      <c r="P14" s="11">
        <v>25</v>
      </c>
      <c r="Q14" s="9" t="s">
        <v>310</v>
      </c>
      <c r="R14" s="10">
        <v>93.25</v>
      </c>
      <c r="S14" s="203" t="s">
        <v>1372</v>
      </c>
      <c r="T14" s="9" t="s">
        <v>151</v>
      </c>
      <c r="U14" s="11" t="s">
        <v>1083</v>
      </c>
      <c r="V14" s="11" t="s">
        <v>1083</v>
      </c>
      <c r="W14" s="11" t="s">
        <v>1374</v>
      </c>
      <c r="X14" s="11" t="s">
        <v>1373</v>
      </c>
      <c r="Y14" s="306">
        <f t="shared" si="0"/>
        <v>800</v>
      </c>
      <c r="Z14" s="301">
        <f t="shared" si="1"/>
        <v>800</v>
      </c>
      <c r="AA14" s="301" t="str">
        <f t="shared" si="2"/>
        <v>0</v>
      </c>
    </row>
    <row r="15" spans="1:34" s="11" customFormat="1" ht="11.85" customHeight="1" x14ac:dyDescent="0.25">
      <c r="A15" s="9" t="s">
        <v>142</v>
      </c>
      <c r="B15" s="10">
        <v>198</v>
      </c>
      <c r="C15" s="9" t="s">
        <v>310</v>
      </c>
      <c r="D15" s="9" t="s">
        <v>290</v>
      </c>
      <c r="E15" s="11" t="s">
        <v>291</v>
      </c>
      <c r="F15" s="11">
        <v>16</v>
      </c>
      <c r="G15" s="11">
        <v>25</v>
      </c>
      <c r="I15" s="100"/>
      <c r="J15" s="101" t="s">
        <v>260</v>
      </c>
      <c r="K15" s="222" t="s">
        <v>140</v>
      </c>
      <c r="L15" s="217" t="s">
        <v>234</v>
      </c>
      <c r="M15" s="218" t="s">
        <v>136</v>
      </c>
      <c r="N15" s="135" t="s">
        <v>260</v>
      </c>
      <c r="O15" s="26" t="s">
        <v>1492</v>
      </c>
      <c r="P15" s="11">
        <v>25</v>
      </c>
      <c r="Q15" s="9" t="s">
        <v>310</v>
      </c>
      <c r="R15" s="10">
        <v>37.5</v>
      </c>
      <c r="S15" s="203" t="s">
        <v>1372</v>
      </c>
      <c r="T15" s="9" t="s">
        <v>138</v>
      </c>
      <c r="U15" s="11" t="s">
        <v>1083</v>
      </c>
      <c r="V15" s="11" t="s">
        <v>1083</v>
      </c>
      <c r="W15" s="11" t="s">
        <v>1374</v>
      </c>
      <c r="X15" s="11" t="s">
        <v>1373</v>
      </c>
      <c r="Y15" s="306">
        <f t="shared" si="0"/>
        <v>800</v>
      </c>
      <c r="Z15" s="301">
        <f t="shared" si="1"/>
        <v>800</v>
      </c>
      <c r="AA15" s="301" t="str">
        <f t="shared" si="2"/>
        <v>0</v>
      </c>
    </row>
    <row r="16" spans="1:34" s="11" customFormat="1" x14ac:dyDescent="0.25">
      <c r="A16" s="9" t="s">
        <v>142</v>
      </c>
      <c r="B16" s="10">
        <v>198</v>
      </c>
      <c r="C16" s="9" t="s">
        <v>310</v>
      </c>
      <c r="D16" s="9" t="s">
        <v>290</v>
      </c>
      <c r="E16" s="11" t="s">
        <v>291</v>
      </c>
      <c r="F16" s="11">
        <v>16</v>
      </c>
      <c r="G16" s="11">
        <v>25</v>
      </c>
      <c r="I16" s="16"/>
      <c r="J16" s="101" t="s">
        <v>260</v>
      </c>
      <c r="K16" s="222" t="s">
        <v>140</v>
      </c>
      <c r="L16" s="217" t="s">
        <v>234</v>
      </c>
      <c r="M16" s="218" t="s">
        <v>130</v>
      </c>
      <c r="N16" s="135" t="s">
        <v>260</v>
      </c>
      <c r="O16" s="24" t="s">
        <v>141</v>
      </c>
      <c r="P16" s="11">
        <v>25</v>
      </c>
      <c r="Q16" s="9" t="s">
        <v>310</v>
      </c>
      <c r="R16" s="10">
        <v>102.25</v>
      </c>
      <c r="S16" s="203" t="s">
        <v>1372</v>
      </c>
      <c r="T16" s="9" t="s">
        <v>132</v>
      </c>
      <c r="U16" s="11" t="s">
        <v>1083</v>
      </c>
      <c r="V16" s="11" t="s">
        <v>1083</v>
      </c>
      <c r="W16" s="11" t="s">
        <v>1374</v>
      </c>
      <c r="X16" s="11" t="s">
        <v>1373</v>
      </c>
      <c r="Y16" s="306">
        <f t="shared" si="0"/>
        <v>800</v>
      </c>
      <c r="Z16" s="301">
        <f t="shared" si="1"/>
        <v>800</v>
      </c>
      <c r="AA16" s="301" t="str">
        <f t="shared" si="2"/>
        <v>0</v>
      </c>
    </row>
    <row r="17" spans="1:38" s="11" customFormat="1" x14ac:dyDescent="0.25">
      <c r="A17" s="9" t="s">
        <v>1512</v>
      </c>
      <c r="B17" s="10">
        <v>265</v>
      </c>
      <c r="C17" s="9" t="s">
        <v>26</v>
      </c>
      <c r="D17" s="9" t="s">
        <v>290</v>
      </c>
      <c r="E17" s="11" t="s">
        <v>291</v>
      </c>
      <c r="F17" s="11">
        <v>16</v>
      </c>
      <c r="G17" s="11">
        <v>25</v>
      </c>
      <c r="I17" s="215"/>
      <c r="J17" s="101" t="s">
        <v>260</v>
      </c>
      <c r="K17" s="285" t="s">
        <v>955</v>
      </c>
      <c r="L17" s="217" t="s">
        <v>234</v>
      </c>
      <c r="M17" s="218" t="s">
        <v>136</v>
      </c>
      <c r="N17" s="135" t="s">
        <v>260</v>
      </c>
      <c r="O17" s="26" t="s">
        <v>1513</v>
      </c>
      <c r="P17" s="11">
        <v>25</v>
      </c>
      <c r="Q17" s="9" t="s">
        <v>310</v>
      </c>
      <c r="R17" s="10">
        <v>37.5</v>
      </c>
      <c r="S17" s="203" t="s">
        <v>1372</v>
      </c>
      <c r="T17" s="9" t="s">
        <v>138</v>
      </c>
      <c r="U17" s="11" t="s">
        <v>1083</v>
      </c>
      <c r="V17" s="11" t="s">
        <v>1083</v>
      </c>
      <c r="W17" s="11" t="s">
        <v>1374</v>
      </c>
      <c r="X17" s="11" t="s">
        <v>1373</v>
      </c>
      <c r="Y17" s="306">
        <f t="shared" si="0"/>
        <v>800</v>
      </c>
      <c r="Z17" s="301">
        <f t="shared" si="1"/>
        <v>800</v>
      </c>
      <c r="AA17" s="301" t="str">
        <f t="shared" si="2"/>
        <v>0</v>
      </c>
    </row>
    <row r="18" spans="1:38" s="11" customFormat="1" x14ac:dyDescent="0.25">
      <c r="A18" s="9" t="s">
        <v>1514</v>
      </c>
      <c r="B18" s="10">
        <v>250</v>
      </c>
      <c r="C18" s="9" t="s">
        <v>26</v>
      </c>
      <c r="D18" s="9" t="s">
        <v>290</v>
      </c>
      <c r="E18" s="11" t="s">
        <v>291</v>
      </c>
      <c r="F18" s="11">
        <v>16</v>
      </c>
      <c r="G18" s="11">
        <v>25</v>
      </c>
      <c r="I18" s="215"/>
      <c r="J18" s="101" t="s">
        <v>260</v>
      </c>
      <c r="K18" s="285" t="s">
        <v>876</v>
      </c>
      <c r="L18" s="217" t="s">
        <v>234</v>
      </c>
      <c r="M18" s="218" t="s">
        <v>136</v>
      </c>
      <c r="N18" s="135" t="s">
        <v>260</v>
      </c>
      <c r="O18" s="24" t="s">
        <v>1515</v>
      </c>
      <c r="P18" s="11">
        <v>25</v>
      </c>
      <c r="Q18" s="9" t="s">
        <v>310</v>
      </c>
      <c r="R18" s="10">
        <v>36.5</v>
      </c>
      <c r="S18" s="203" t="s">
        <v>1372</v>
      </c>
      <c r="T18" s="9" t="s">
        <v>145</v>
      </c>
      <c r="U18" s="11" t="s">
        <v>1083</v>
      </c>
      <c r="V18" s="11" t="s">
        <v>1083</v>
      </c>
      <c r="W18" s="11" t="s">
        <v>1374</v>
      </c>
      <c r="X18" s="11" t="s">
        <v>1373</v>
      </c>
      <c r="Y18" s="306">
        <f t="shared" si="0"/>
        <v>800</v>
      </c>
      <c r="Z18" s="301">
        <f t="shared" si="1"/>
        <v>800</v>
      </c>
      <c r="AA18" s="301" t="str">
        <f t="shared" si="2"/>
        <v>0</v>
      </c>
    </row>
    <row r="19" spans="1:38" s="64" customFormat="1" ht="16.2" thickBot="1" x14ac:dyDescent="0.35">
      <c r="G19" s="226">
        <f>SUM(G5:G18)</f>
        <v>326</v>
      </c>
      <c r="H19" s="226"/>
      <c r="I19" s="227"/>
      <c r="J19" s="228"/>
      <c r="K19" s="229"/>
      <c r="L19" s="229"/>
      <c r="M19" s="229">
        <f>G19-P19</f>
        <v>0</v>
      </c>
      <c r="N19" s="228"/>
      <c r="O19" s="226"/>
      <c r="P19" s="226">
        <f>SUM(P5:P18)</f>
        <v>326</v>
      </c>
      <c r="S19" s="230"/>
      <c r="Y19" s="306"/>
      <c r="Z19" s="301" t="str">
        <f t="shared" si="1"/>
        <v>0</v>
      </c>
      <c r="AA19" s="301" t="str">
        <f t="shared" si="2"/>
        <v>0</v>
      </c>
    </row>
    <row r="20" spans="1:38" x14ac:dyDescent="0.25">
      <c r="C20" s="231" t="s">
        <v>159</v>
      </c>
      <c r="G20"/>
      <c r="H20"/>
      <c r="I20" s="232"/>
      <c r="J20" s="59"/>
      <c r="K20"/>
      <c r="M20"/>
      <c r="N20" s="59"/>
      <c r="O20"/>
      <c r="P20"/>
      <c r="S20" s="233"/>
      <c r="X20"/>
      <c r="Y20" s="306"/>
      <c r="Z20" s="301" t="str">
        <f t="shared" si="1"/>
        <v>0</v>
      </c>
      <c r="AA20" s="301" t="str">
        <f t="shared" si="2"/>
        <v>0</v>
      </c>
    </row>
    <row r="21" spans="1:38" s="11" customFormat="1" x14ac:dyDescent="0.25">
      <c r="A21" s="9" t="s">
        <v>1516</v>
      </c>
      <c r="B21" s="10">
        <v>0</v>
      </c>
      <c r="C21" s="9" t="s">
        <v>678</v>
      </c>
      <c r="D21" s="9" t="s">
        <v>1120</v>
      </c>
      <c r="E21" s="11" t="s">
        <v>291</v>
      </c>
      <c r="F21" s="11">
        <v>8</v>
      </c>
      <c r="G21" s="77">
        <v>7</v>
      </c>
      <c r="I21" s="234" t="s">
        <v>107</v>
      </c>
      <c r="J21" s="235" t="s">
        <v>260</v>
      </c>
      <c r="K21" s="236" t="s">
        <v>111</v>
      </c>
      <c r="L21" s="116" t="s">
        <v>234</v>
      </c>
      <c r="M21" s="115" t="s">
        <v>112</v>
      </c>
      <c r="N21" s="235" t="s">
        <v>260</v>
      </c>
      <c r="O21" s="55" t="s">
        <v>113</v>
      </c>
      <c r="P21" s="11">
        <v>7</v>
      </c>
      <c r="Q21" s="9" t="s">
        <v>297</v>
      </c>
      <c r="R21" s="10">
        <v>19.3</v>
      </c>
      <c r="S21" s="209">
        <v>12423</v>
      </c>
      <c r="T21" s="9" t="s">
        <v>114</v>
      </c>
      <c r="U21" s="11" t="s">
        <v>1083</v>
      </c>
      <c r="V21" s="11" t="s">
        <v>1083</v>
      </c>
      <c r="W21" s="11" t="s">
        <v>1374</v>
      </c>
      <c r="X21" s="11" t="s">
        <v>1277</v>
      </c>
      <c r="Y21" s="306">
        <f t="shared" si="0"/>
        <v>112</v>
      </c>
      <c r="Z21" s="301" t="str">
        <f t="shared" si="1"/>
        <v>0</v>
      </c>
      <c r="AA21" s="301">
        <f t="shared" si="2"/>
        <v>112</v>
      </c>
      <c r="AC21" s="14"/>
    </row>
    <row r="22" spans="1:38" s="11" customFormat="1" x14ac:dyDescent="0.25">
      <c r="A22" s="9" t="s">
        <v>1516</v>
      </c>
      <c r="B22" s="10">
        <v>0</v>
      </c>
      <c r="C22" s="9" t="s">
        <v>678</v>
      </c>
      <c r="D22" s="9" t="s">
        <v>1120</v>
      </c>
      <c r="E22" s="11" t="s">
        <v>291</v>
      </c>
      <c r="F22" s="11">
        <v>8</v>
      </c>
      <c r="G22" s="77">
        <v>1</v>
      </c>
      <c r="I22" s="215" t="s">
        <v>107</v>
      </c>
      <c r="J22" s="93" t="s">
        <v>260</v>
      </c>
      <c r="K22" s="216" t="s">
        <v>108</v>
      </c>
      <c r="L22" s="217" t="s">
        <v>234</v>
      </c>
      <c r="M22" s="237" t="s">
        <v>161</v>
      </c>
      <c r="N22" s="93" t="s">
        <v>260</v>
      </c>
      <c r="O22" s="24" t="s">
        <v>162</v>
      </c>
      <c r="P22" s="11">
        <v>1</v>
      </c>
      <c r="Q22" s="9" t="s">
        <v>297</v>
      </c>
      <c r="R22" s="10">
        <v>24.01</v>
      </c>
      <c r="S22" s="219" t="s">
        <v>883</v>
      </c>
      <c r="T22" s="9" t="s">
        <v>110</v>
      </c>
      <c r="U22" s="11" t="s">
        <v>1083</v>
      </c>
      <c r="V22" s="11" t="s">
        <v>1083</v>
      </c>
      <c r="W22" s="11" t="s">
        <v>1374</v>
      </c>
      <c r="X22" s="11" t="s">
        <v>1277</v>
      </c>
      <c r="Y22" s="306">
        <f t="shared" si="0"/>
        <v>16</v>
      </c>
      <c r="Z22" s="301" t="str">
        <f t="shared" si="1"/>
        <v>0</v>
      </c>
      <c r="AA22" s="301">
        <f t="shared" si="2"/>
        <v>16</v>
      </c>
      <c r="AC22" s="14"/>
    </row>
    <row r="23" spans="1:38" s="11" customFormat="1" ht="17.25" customHeight="1" x14ac:dyDescent="0.25">
      <c r="A23" s="9" t="s">
        <v>1516</v>
      </c>
      <c r="B23" s="10">
        <v>0</v>
      </c>
      <c r="C23" s="9" t="s">
        <v>678</v>
      </c>
      <c r="D23" s="9" t="s">
        <v>1120</v>
      </c>
      <c r="E23" s="11" t="s">
        <v>291</v>
      </c>
      <c r="F23" s="11">
        <v>8</v>
      </c>
      <c r="G23" s="77">
        <v>7</v>
      </c>
      <c r="I23" s="215" t="s">
        <v>107</v>
      </c>
      <c r="J23" s="93" t="s">
        <v>260</v>
      </c>
      <c r="K23" s="216" t="s">
        <v>108</v>
      </c>
      <c r="L23" s="217" t="s">
        <v>234</v>
      </c>
      <c r="M23" s="237" t="s">
        <v>161</v>
      </c>
      <c r="N23" s="93" t="s">
        <v>260</v>
      </c>
      <c r="O23" s="24" t="s">
        <v>162</v>
      </c>
      <c r="P23" s="11">
        <v>7</v>
      </c>
      <c r="Q23" s="9" t="s">
        <v>297</v>
      </c>
      <c r="R23" s="10">
        <v>24.01</v>
      </c>
      <c r="S23" s="219" t="s">
        <v>883</v>
      </c>
      <c r="T23" s="9" t="s">
        <v>110</v>
      </c>
      <c r="U23" s="11" t="s">
        <v>1083</v>
      </c>
      <c r="V23" s="11" t="s">
        <v>1083</v>
      </c>
      <c r="W23" s="11" t="s">
        <v>1374</v>
      </c>
      <c r="X23" s="11" t="s">
        <v>1277</v>
      </c>
      <c r="Y23" s="306">
        <f t="shared" si="0"/>
        <v>112</v>
      </c>
      <c r="Z23" s="301" t="str">
        <f t="shared" si="1"/>
        <v>0</v>
      </c>
      <c r="AA23" s="301">
        <f t="shared" si="2"/>
        <v>112</v>
      </c>
      <c r="AC23" s="14"/>
    </row>
    <row r="24" spans="1:38" s="11" customFormat="1" x14ac:dyDescent="0.25">
      <c r="A24" s="9" t="s">
        <v>1516</v>
      </c>
      <c r="B24" s="10">
        <v>0</v>
      </c>
      <c r="C24" s="9" t="s">
        <v>678</v>
      </c>
      <c r="D24" s="9" t="s">
        <v>1120</v>
      </c>
      <c r="E24" s="11" t="s">
        <v>291</v>
      </c>
      <c r="F24" s="11">
        <v>8</v>
      </c>
      <c r="G24" s="77">
        <v>18</v>
      </c>
      <c r="I24" s="215" t="s">
        <v>107</v>
      </c>
      <c r="J24" s="93" t="s">
        <v>260</v>
      </c>
      <c r="K24" s="216" t="s">
        <v>108</v>
      </c>
      <c r="L24" s="217" t="s">
        <v>234</v>
      </c>
      <c r="M24" s="286" t="s">
        <v>1517</v>
      </c>
      <c r="N24" s="93" t="s">
        <v>260</v>
      </c>
      <c r="O24" s="24" t="s">
        <v>162</v>
      </c>
      <c r="P24" s="11">
        <v>18</v>
      </c>
      <c r="Q24" s="9" t="s">
        <v>26</v>
      </c>
      <c r="R24" s="10">
        <v>115</v>
      </c>
      <c r="S24" s="219" t="s">
        <v>883</v>
      </c>
      <c r="T24" s="9" t="s">
        <v>1518</v>
      </c>
      <c r="U24" s="11" t="s">
        <v>1083</v>
      </c>
      <c r="V24" s="11" t="s">
        <v>1083</v>
      </c>
      <c r="W24" s="11" t="s">
        <v>1374</v>
      </c>
      <c r="X24" s="11" t="s">
        <v>1277</v>
      </c>
      <c r="Y24" s="306">
        <f t="shared" si="0"/>
        <v>288</v>
      </c>
      <c r="Z24" s="301" t="str">
        <f t="shared" si="1"/>
        <v>0</v>
      </c>
      <c r="AA24" s="301">
        <f t="shared" si="2"/>
        <v>288</v>
      </c>
      <c r="AC24" s="14"/>
      <c r="AG24"/>
      <c r="AH24"/>
      <c r="AI24"/>
      <c r="AJ24"/>
      <c r="AK24"/>
      <c r="AL24"/>
    </row>
    <row r="25" spans="1:38" s="11" customFormat="1" x14ac:dyDescent="0.25">
      <c r="A25" s="9" t="s">
        <v>164</v>
      </c>
      <c r="B25" s="10">
        <v>56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25</v>
      </c>
      <c r="I25" s="16" t="s">
        <v>1519</v>
      </c>
      <c r="J25" s="93" t="s">
        <v>260</v>
      </c>
      <c r="K25" s="225" t="s">
        <v>165</v>
      </c>
      <c r="L25" s="217" t="s">
        <v>234</v>
      </c>
      <c r="M25" s="286" t="s">
        <v>1517</v>
      </c>
      <c r="N25" s="93" t="s">
        <v>260</v>
      </c>
      <c r="O25" s="24" t="s">
        <v>1520</v>
      </c>
      <c r="P25" s="11">
        <v>25</v>
      </c>
      <c r="Q25" s="9" t="s">
        <v>26</v>
      </c>
      <c r="R25" s="10">
        <v>115</v>
      </c>
      <c r="S25" s="219" t="s">
        <v>883</v>
      </c>
      <c r="T25" s="9" t="s">
        <v>1518</v>
      </c>
      <c r="U25" s="11" t="s">
        <v>1083</v>
      </c>
      <c r="V25" s="11" t="s">
        <v>1083</v>
      </c>
      <c r="W25" s="11" t="s">
        <v>1374</v>
      </c>
      <c r="X25" s="11" t="s">
        <v>1277</v>
      </c>
      <c r="Y25" s="306">
        <f t="shared" si="0"/>
        <v>400</v>
      </c>
      <c r="Z25" s="301" t="str">
        <f t="shared" si="1"/>
        <v>0</v>
      </c>
      <c r="AA25" s="301">
        <f t="shared" si="2"/>
        <v>400</v>
      </c>
      <c r="AC25" s="14"/>
    </row>
    <row r="26" spans="1:38" s="11" customFormat="1" ht="16.5" customHeight="1" x14ac:dyDescent="0.25">
      <c r="A26" s="9" t="s">
        <v>164</v>
      </c>
      <c r="B26" s="10">
        <v>56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I26" s="16" t="s">
        <v>1519</v>
      </c>
      <c r="J26" s="93" t="s">
        <v>260</v>
      </c>
      <c r="K26" s="225" t="s">
        <v>165</v>
      </c>
      <c r="L26" s="217" t="s">
        <v>234</v>
      </c>
      <c r="M26" s="286" t="s">
        <v>1517</v>
      </c>
      <c r="N26" s="93" t="s">
        <v>260</v>
      </c>
      <c r="O26" s="24" t="s">
        <v>1520</v>
      </c>
      <c r="P26" s="11">
        <v>25</v>
      </c>
      <c r="Q26" s="9" t="s">
        <v>26</v>
      </c>
      <c r="R26" s="10">
        <v>115</v>
      </c>
      <c r="S26" s="219" t="s">
        <v>883</v>
      </c>
      <c r="T26" s="9" t="s">
        <v>1518</v>
      </c>
      <c r="U26" s="11" t="s">
        <v>1083</v>
      </c>
      <c r="V26" s="11" t="s">
        <v>1083</v>
      </c>
      <c r="W26" s="11" t="s">
        <v>1374</v>
      </c>
      <c r="X26" s="11" t="s">
        <v>1277</v>
      </c>
      <c r="Y26" s="306">
        <f t="shared" si="0"/>
        <v>400</v>
      </c>
      <c r="Z26" s="301" t="str">
        <f t="shared" si="1"/>
        <v>0</v>
      </c>
      <c r="AA26" s="301">
        <f t="shared" si="2"/>
        <v>400</v>
      </c>
      <c r="AC26" s="14"/>
    </row>
    <row r="27" spans="1:38" s="11" customFormat="1" ht="16.5" customHeight="1" x14ac:dyDescent="0.25">
      <c r="A27" s="9" t="s">
        <v>167</v>
      </c>
      <c r="B27" s="10">
        <v>38</v>
      </c>
      <c r="C27" s="9" t="s">
        <v>297</v>
      </c>
      <c r="D27" s="9" t="s">
        <v>1120</v>
      </c>
      <c r="E27" s="11" t="s">
        <v>291</v>
      </c>
      <c r="F27" s="11">
        <v>8</v>
      </c>
      <c r="G27" s="11">
        <v>25</v>
      </c>
      <c r="I27" s="12" t="s">
        <v>172</v>
      </c>
      <c r="J27" s="93" t="s">
        <v>260</v>
      </c>
      <c r="K27" s="225" t="s">
        <v>2170</v>
      </c>
      <c r="L27" s="217"/>
      <c r="M27" s="237" t="s">
        <v>161</v>
      </c>
      <c r="N27" s="93" t="s">
        <v>260</v>
      </c>
      <c r="O27" s="24" t="s">
        <v>169</v>
      </c>
      <c r="P27" s="11">
        <v>25</v>
      </c>
      <c r="Q27" s="9" t="s">
        <v>297</v>
      </c>
      <c r="R27" s="10">
        <v>24.01</v>
      </c>
      <c r="S27" s="219" t="s">
        <v>883</v>
      </c>
      <c r="T27" s="9" t="s">
        <v>110</v>
      </c>
      <c r="U27" s="11" t="s">
        <v>1083</v>
      </c>
      <c r="V27" s="11" t="s">
        <v>1083</v>
      </c>
      <c r="W27" s="11" t="s">
        <v>1374</v>
      </c>
      <c r="X27" s="11" t="s">
        <v>1277</v>
      </c>
      <c r="Y27" s="306">
        <f t="shared" si="0"/>
        <v>400</v>
      </c>
      <c r="Z27" s="301" t="str">
        <f t="shared" si="1"/>
        <v>0</v>
      </c>
      <c r="AA27" s="301">
        <f t="shared" si="2"/>
        <v>400</v>
      </c>
      <c r="AC27" s="14"/>
    </row>
    <row r="28" spans="1:38" s="11" customFormat="1" x14ac:dyDescent="0.25">
      <c r="A28" s="9" t="s">
        <v>167</v>
      </c>
      <c r="B28" s="10">
        <v>38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I28" s="16" t="s">
        <v>1501</v>
      </c>
      <c r="J28" s="93" t="s">
        <v>260</v>
      </c>
      <c r="K28" s="225" t="s">
        <v>2170</v>
      </c>
      <c r="L28" s="217" t="s">
        <v>234</v>
      </c>
      <c r="M28" s="237" t="s">
        <v>161</v>
      </c>
      <c r="N28" s="93" t="s">
        <v>260</v>
      </c>
      <c r="O28" s="24" t="s">
        <v>169</v>
      </c>
      <c r="P28" s="11">
        <v>25</v>
      </c>
      <c r="Q28" s="9" t="s">
        <v>297</v>
      </c>
      <c r="R28" s="10">
        <v>24.01</v>
      </c>
      <c r="S28" s="219" t="s">
        <v>883</v>
      </c>
      <c r="T28" s="9" t="s">
        <v>110</v>
      </c>
      <c r="U28" s="11" t="s">
        <v>1083</v>
      </c>
      <c r="V28" s="11" t="s">
        <v>1083</v>
      </c>
      <c r="W28" s="11" t="s">
        <v>1374</v>
      </c>
      <c r="X28" s="11" t="s">
        <v>1277</v>
      </c>
      <c r="Y28" s="306">
        <f t="shared" si="0"/>
        <v>400</v>
      </c>
      <c r="Z28" s="301" t="str">
        <f t="shared" si="1"/>
        <v>0</v>
      </c>
      <c r="AA28" s="301">
        <f t="shared" si="2"/>
        <v>400</v>
      </c>
      <c r="AC28" s="14"/>
    </row>
    <row r="29" spans="1:38" s="11" customFormat="1" ht="15" customHeight="1" x14ac:dyDescent="0.25">
      <c r="A29" s="9" t="s">
        <v>170</v>
      </c>
      <c r="B29" s="10">
        <v>19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I29" s="12" t="s">
        <v>171</v>
      </c>
      <c r="J29" s="93" t="s">
        <v>260</v>
      </c>
      <c r="K29" s="225" t="s">
        <v>48</v>
      </c>
      <c r="L29" s="217" t="s">
        <v>234</v>
      </c>
      <c r="M29" s="237" t="s">
        <v>161</v>
      </c>
      <c r="N29" s="93" t="s">
        <v>260</v>
      </c>
      <c r="O29" s="24" t="s">
        <v>169</v>
      </c>
      <c r="P29" s="11">
        <v>25</v>
      </c>
      <c r="Q29" s="9" t="s">
        <v>297</v>
      </c>
      <c r="R29" s="10">
        <v>24.01</v>
      </c>
      <c r="S29" s="219" t="s">
        <v>883</v>
      </c>
      <c r="T29" s="9" t="s">
        <v>110</v>
      </c>
      <c r="U29" s="11" t="s">
        <v>1083</v>
      </c>
      <c r="V29" s="11" t="s">
        <v>1083</v>
      </c>
      <c r="W29" s="11" t="s">
        <v>1374</v>
      </c>
      <c r="X29" s="11" t="s">
        <v>1277</v>
      </c>
      <c r="Y29" s="306">
        <f t="shared" si="0"/>
        <v>400</v>
      </c>
      <c r="Z29" s="301" t="str">
        <f t="shared" si="1"/>
        <v>0</v>
      </c>
      <c r="AA29" s="301">
        <f t="shared" si="2"/>
        <v>400</v>
      </c>
      <c r="AC29" s="14"/>
    </row>
    <row r="30" spans="1:38" s="11" customFormat="1" ht="13.5" customHeight="1" x14ac:dyDescent="0.25">
      <c r="A30" s="9" t="s">
        <v>173</v>
      </c>
      <c r="B30" s="10">
        <v>23.25</v>
      </c>
      <c r="C30" s="9" t="s">
        <v>297</v>
      </c>
      <c r="D30" s="9" t="s">
        <v>1120</v>
      </c>
      <c r="E30" s="11" t="s">
        <v>291</v>
      </c>
      <c r="F30" s="11">
        <v>8</v>
      </c>
      <c r="G30" s="11">
        <v>25</v>
      </c>
      <c r="I30" s="12" t="s">
        <v>174</v>
      </c>
      <c r="J30" s="93" t="s">
        <v>260</v>
      </c>
      <c r="K30" s="225" t="s">
        <v>955</v>
      </c>
      <c r="L30" s="217" t="s">
        <v>234</v>
      </c>
      <c r="M30" s="237" t="s">
        <v>161</v>
      </c>
      <c r="N30" s="93" t="s">
        <v>260</v>
      </c>
      <c r="O30" s="24" t="s">
        <v>169</v>
      </c>
      <c r="P30" s="11">
        <v>25</v>
      </c>
      <c r="Q30" s="9" t="s">
        <v>297</v>
      </c>
      <c r="R30" s="10">
        <v>24.01</v>
      </c>
      <c r="S30" s="219" t="s">
        <v>883</v>
      </c>
      <c r="T30" s="9" t="s">
        <v>110</v>
      </c>
      <c r="U30" s="11" t="s">
        <v>1083</v>
      </c>
      <c r="V30" s="11" t="s">
        <v>1083</v>
      </c>
      <c r="W30" s="11" t="s">
        <v>1374</v>
      </c>
      <c r="X30" s="11" t="s">
        <v>1277</v>
      </c>
      <c r="Y30" s="306">
        <f t="shared" si="0"/>
        <v>400</v>
      </c>
      <c r="Z30" s="301" t="str">
        <f t="shared" si="1"/>
        <v>0</v>
      </c>
      <c r="AA30" s="301">
        <f t="shared" si="2"/>
        <v>400</v>
      </c>
    </row>
    <row r="31" spans="1:38" s="60" customFormat="1" ht="16.5" customHeight="1" x14ac:dyDescent="0.3">
      <c r="G31" s="238">
        <f>SUM(G21:G30)</f>
        <v>183</v>
      </c>
      <c r="H31" s="238"/>
      <c r="I31" s="238"/>
      <c r="J31" s="239"/>
      <c r="K31" s="240"/>
      <c r="L31" s="240"/>
      <c r="M31" s="240">
        <f>G31-P31</f>
        <v>0</v>
      </c>
      <c r="N31" s="239"/>
      <c r="O31" s="238"/>
      <c r="P31" s="238">
        <f>SUM(P21:P30)</f>
        <v>183</v>
      </c>
      <c r="S31" s="241"/>
      <c r="V31" s="63"/>
      <c r="W31" s="63"/>
      <c r="X31" s="63"/>
      <c r="Y31" s="306"/>
      <c r="Z31" s="301" t="str">
        <f t="shared" si="1"/>
        <v>0</v>
      </c>
      <c r="AA31" s="301" t="str">
        <f t="shared" si="2"/>
        <v>0</v>
      </c>
    </row>
    <row r="32" spans="1:38" x14ac:dyDescent="0.25">
      <c r="A32" s="233"/>
      <c r="C32" s="231" t="s">
        <v>175</v>
      </c>
      <c r="G32"/>
      <c r="H32"/>
      <c r="I32"/>
      <c r="J32" s="59"/>
      <c r="K32"/>
      <c r="M32"/>
      <c r="N32" s="59"/>
      <c r="O32"/>
      <c r="P32"/>
      <c r="S32" s="233"/>
      <c r="X32"/>
      <c r="Y32" s="306"/>
      <c r="Z32" s="301" t="str">
        <f t="shared" si="1"/>
        <v>0</v>
      </c>
      <c r="AA32" s="301" t="str">
        <f t="shared" si="2"/>
        <v>0</v>
      </c>
    </row>
    <row r="33" spans="1:34" s="67" customFormat="1" ht="11.85" customHeight="1" thickBot="1" x14ac:dyDescent="0.3">
      <c r="A33" s="242"/>
      <c r="B33" s="198"/>
      <c r="C33" s="243"/>
      <c r="D33" s="244"/>
      <c r="H33" s="38"/>
      <c r="I33" s="245"/>
      <c r="J33" s="246"/>
      <c r="K33" s="199"/>
      <c r="L33" s="197"/>
      <c r="M33" s="38"/>
      <c r="N33" s="246"/>
      <c r="Q33" s="244"/>
      <c r="R33" s="247"/>
      <c r="S33" s="248"/>
      <c r="T33" s="244"/>
      <c r="Y33" s="306"/>
      <c r="Z33" s="301" t="str">
        <f t="shared" si="1"/>
        <v>0</v>
      </c>
      <c r="AA33" s="301" t="str">
        <f t="shared" si="2"/>
        <v>0</v>
      </c>
    </row>
    <row r="34" spans="1:34" x14ac:dyDescent="0.25">
      <c r="C34" s="231" t="s">
        <v>1526</v>
      </c>
      <c r="G34"/>
      <c r="H34"/>
      <c r="I34"/>
      <c r="J34" s="59"/>
      <c r="K34"/>
      <c r="M34"/>
      <c r="N34" s="59"/>
      <c r="O34"/>
      <c r="P34"/>
      <c r="S34" s="233"/>
      <c r="X34"/>
      <c r="Y34" s="306">
        <f t="shared" si="0"/>
        <v>0</v>
      </c>
      <c r="Z34" s="301" t="str">
        <f t="shared" si="1"/>
        <v>0</v>
      </c>
      <c r="AA34" s="301" t="str">
        <f t="shared" si="2"/>
        <v>0</v>
      </c>
    </row>
    <row r="35" spans="1:34" x14ac:dyDescent="0.25">
      <c r="A35" s="249" t="s">
        <v>180</v>
      </c>
      <c r="B35" s="250">
        <v>0</v>
      </c>
      <c r="C35" s="83" t="s">
        <v>1527</v>
      </c>
      <c r="D35" s="46" t="s">
        <v>2143</v>
      </c>
      <c r="E35" s="11" t="s">
        <v>291</v>
      </c>
      <c r="F35" s="251">
        <v>1</v>
      </c>
      <c r="G35" s="252">
        <v>5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49</v>
      </c>
      <c r="N35" s="93" t="s">
        <v>260</v>
      </c>
      <c r="O35" s="254"/>
      <c r="P35" s="252">
        <v>5</v>
      </c>
      <c r="Q35" s="83" t="s">
        <v>1527</v>
      </c>
      <c r="R35" s="10">
        <v>0</v>
      </c>
      <c r="S35" s="255">
        <v>13640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10</v>
      </c>
      <c r="Z35" s="301" t="str">
        <f t="shared" si="1"/>
        <v>0</v>
      </c>
      <c r="AA35" s="301">
        <f t="shared" si="2"/>
        <v>10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1527</v>
      </c>
      <c r="D36" s="46" t="s">
        <v>1264</v>
      </c>
      <c r="E36" s="11" t="s">
        <v>291</v>
      </c>
      <c r="F36" s="251">
        <v>1</v>
      </c>
      <c r="G36" s="256">
        <v>5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6">
        <v>5</v>
      </c>
      <c r="Q36" s="83" t="s">
        <v>1527</v>
      </c>
      <c r="R36" s="10">
        <v>0</v>
      </c>
      <c r="S36" s="255">
        <v>13640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10</v>
      </c>
      <c r="Z36" s="301" t="str">
        <f t="shared" si="1"/>
        <v>0</v>
      </c>
      <c r="AA36" s="301">
        <f t="shared" si="2"/>
        <v>10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1527</v>
      </c>
      <c r="D37" s="46" t="s">
        <v>20</v>
      </c>
      <c r="E37" s="11" t="s">
        <v>291</v>
      </c>
      <c r="F37" s="251">
        <v>1</v>
      </c>
      <c r="G37" s="256">
        <v>5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5</v>
      </c>
      <c r="Q37" s="83" t="s">
        <v>1527</v>
      </c>
      <c r="R37" s="10">
        <v>0</v>
      </c>
      <c r="S37" s="255">
        <v>13640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10</v>
      </c>
      <c r="Z37" s="301" t="str">
        <f t="shared" si="1"/>
        <v>0</v>
      </c>
      <c r="AA37" s="301">
        <f t="shared" si="2"/>
        <v>10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1527</v>
      </c>
      <c r="D38" s="46" t="s">
        <v>182</v>
      </c>
      <c r="E38" s="11" t="s">
        <v>291</v>
      </c>
      <c r="F38" s="251">
        <v>1</v>
      </c>
      <c r="G38" s="256">
        <v>5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6">
        <v>5</v>
      </c>
      <c r="Q38" s="83" t="s">
        <v>1527</v>
      </c>
      <c r="R38" s="10">
        <v>0</v>
      </c>
      <c r="S38" s="255">
        <v>13640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10</v>
      </c>
      <c r="Z38" s="301" t="str">
        <f t="shared" si="1"/>
        <v>0</v>
      </c>
      <c r="AA38" s="301">
        <f t="shared" si="2"/>
        <v>10</v>
      </c>
      <c r="AB38" s="1"/>
      <c r="AC38" s="1"/>
      <c r="AD38" s="5"/>
      <c r="AE38" s="5"/>
      <c r="AF38" s="5"/>
      <c r="AG38" s="5"/>
      <c r="AH38" s="5"/>
    </row>
    <row r="39" spans="1:34" x14ac:dyDescent="0.25">
      <c r="A39" s="249" t="s">
        <v>180</v>
      </c>
      <c r="B39" s="250">
        <v>0</v>
      </c>
      <c r="C39" s="83" t="s">
        <v>1527</v>
      </c>
      <c r="D39" s="46" t="s">
        <v>183</v>
      </c>
      <c r="E39" s="11" t="s">
        <v>291</v>
      </c>
      <c r="F39" s="251">
        <v>1</v>
      </c>
      <c r="G39" s="256">
        <v>5</v>
      </c>
      <c r="H39" s="48"/>
      <c r="I39" s="215" t="s">
        <v>107</v>
      </c>
      <c r="J39" s="93" t="s">
        <v>260</v>
      </c>
      <c r="K39" s="215" t="s">
        <v>181</v>
      </c>
      <c r="L39" s="46" t="s">
        <v>234</v>
      </c>
      <c r="M39" s="253" t="s">
        <v>49</v>
      </c>
      <c r="N39" s="93" t="s">
        <v>260</v>
      </c>
      <c r="O39" s="254"/>
      <c r="P39" s="256">
        <v>5</v>
      </c>
      <c r="Q39" s="83" t="s">
        <v>1527</v>
      </c>
      <c r="R39" s="10">
        <v>0</v>
      </c>
      <c r="S39" s="255">
        <v>13640</v>
      </c>
      <c r="T39" s="9"/>
      <c r="U39" s="11" t="s">
        <v>1083</v>
      </c>
      <c r="V39" s="11" t="s">
        <v>1083</v>
      </c>
      <c r="W39" s="254" t="s">
        <v>1374</v>
      </c>
      <c r="X39" s="254" t="s">
        <v>1277</v>
      </c>
      <c r="Y39" s="306">
        <f t="shared" si="0"/>
        <v>10</v>
      </c>
      <c r="Z39" s="301" t="str">
        <f t="shared" si="1"/>
        <v>0</v>
      </c>
      <c r="AA39" s="301">
        <f t="shared" si="2"/>
        <v>10</v>
      </c>
      <c r="AB39" s="1"/>
      <c r="AC39" s="1"/>
      <c r="AD39" s="5"/>
      <c r="AE39" s="5"/>
      <c r="AF39" s="5"/>
      <c r="AG39" s="5"/>
      <c r="AH39" s="5"/>
    </row>
    <row r="40" spans="1:34" x14ac:dyDescent="0.25">
      <c r="A40" s="249" t="s">
        <v>180</v>
      </c>
      <c r="B40" s="250">
        <v>0</v>
      </c>
      <c r="C40" s="83" t="s">
        <v>1527</v>
      </c>
      <c r="D40" s="46" t="s">
        <v>184</v>
      </c>
      <c r="E40" s="11" t="s">
        <v>291</v>
      </c>
      <c r="F40" s="251">
        <v>1</v>
      </c>
      <c r="G40" s="256">
        <v>6</v>
      </c>
      <c r="H40" s="48"/>
      <c r="I40" s="215" t="s">
        <v>107</v>
      </c>
      <c r="J40" s="93" t="s">
        <v>260</v>
      </c>
      <c r="K40" s="215" t="s">
        <v>181</v>
      </c>
      <c r="L40" s="46" t="s">
        <v>234</v>
      </c>
      <c r="M40" s="253" t="s">
        <v>49</v>
      </c>
      <c r="N40" s="93" t="s">
        <v>260</v>
      </c>
      <c r="O40" s="254"/>
      <c r="P40" s="256">
        <v>6</v>
      </c>
      <c r="Q40" s="83" t="s">
        <v>1527</v>
      </c>
      <c r="R40" s="10">
        <v>0</v>
      </c>
      <c r="S40" s="255">
        <v>13640</v>
      </c>
      <c r="T40" s="9"/>
      <c r="U40" s="11" t="s">
        <v>1083</v>
      </c>
      <c r="V40" s="11" t="s">
        <v>1083</v>
      </c>
      <c r="W40" s="254" t="s">
        <v>1374</v>
      </c>
      <c r="X40" s="254" t="s">
        <v>1277</v>
      </c>
      <c r="Y40" s="306">
        <f t="shared" si="0"/>
        <v>12</v>
      </c>
      <c r="Z40" s="301" t="str">
        <f t="shared" si="1"/>
        <v>0</v>
      </c>
      <c r="AA40" s="301">
        <f t="shared" si="2"/>
        <v>12</v>
      </c>
      <c r="AB40" s="1"/>
      <c r="AC40" s="1"/>
      <c r="AD40" s="5"/>
      <c r="AE40" s="5"/>
      <c r="AF40" s="5"/>
      <c r="AG40" s="5"/>
      <c r="AH40" s="5"/>
    </row>
    <row r="41" spans="1:34" x14ac:dyDescent="0.25">
      <c r="A41" s="249" t="s">
        <v>180</v>
      </c>
      <c r="B41" s="250">
        <v>0</v>
      </c>
      <c r="C41" s="83" t="s">
        <v>1527</v>
      </c>
      <c r="D41" s="46" t="s">
        <v>185</v>
      </c>
      <c r="E41" s="11" t="s">
        <v>291</v>
      </c>
      <c r="F41" s="251">
        <v>1</v>
      </c>
      <c r="G41" s="256">
        <v>0</v>
      </c>
      <c r="H41" s="48"/>
      <c r="I41" s="215" t="s">
        <v>107</v>
      </c>
      <c r="J41" s="93" t="s">
        <v>260</v>
      </c>
      <c r="K41" s="215" t="s">
        <v>181</v>
      </c>
      <c r="L41" s="46" t="s">
        <v>234</v>
      </c>
      <c r="M41" s="253" t="s">
        <v>49</v>
      </c>
      <c r="N41" s="93" t="s">
        <v>260</v>
      </c>
      <c r="O41" s="254"/>
      <c r="P41" s="256">
        <v>0</v>
      </c>
      <c r="Q41" s="83" t="s">
        <v>1527</v>
      </c>
      <c r="R41" s="10">
        <v>0</v>
      </c>
      <c r="S41" s="255">
        <v>13640</v>
      </c>
      <c r="T41" s="9"/>
      <c r="U41" s="11" t="s">
        <v>1083</v>
      </c>
      <c r="V41" s="11" t="s">
        <v>1083</v>
      </c>
      <c r="W41" s="254" t="s">
        <v>1374</v>
      </c>
      <c r="X41" s="254" t="s">
        <v>1277</v>
      </c>
      <c r="Y41" s="306">
        <f t="shared" si="0"/>
        <v>0</v>
      </c>
      <c r="Z41" s="301" t="str">
        <f t="shared" si="1"/>
        <v>0</v>
      </c>
      <c r="AA41" s="301">
        <f t="shared" si="2"/>
        <v>0</v>
      </c>
      <c r="AB41" s="1"/>
      <c r="AC41" s="1"/>
      <c r="AD41" s="5"/>
      <c r="AE41" s="5"/>
      <c r="AF41" s="5"/>
      <c r="AG41" s="5"/>
      <c r="AH41" s="5"/>
    </row>
    <row r="42" spans="1:34" x14ac:dyDescent="0.25">
      <c r="A42" s="249" t="s">
        <v>180</v>
      </c>
      <c r="B42" s="250">
        <v>0</v>
      </c>
      <c r="C42" s="83" t="s">
        <v>1527</v>
      </c>
      <c r="D42" s="46" t="s">
        <v>186</v>
      </c>
      <c r="E42" s="11" t="s">
        <v>291</v>
      </c>
      <c r="F42" s="251">
        <v>1</v>
      </c>
      <c r="G42" s="256">
        <v>0</v>
      </c>
      <c r="H42" s="48"/>
      <c r="I42" s="215" t="s">
        <v>107</v>
      </c>
      <c r="J42" s="93" t="s">
        <v>260</v>
      </c>
      <c r="K42" s="215" t="s">
        <v>181</v>
      </c>
      <c r="L42" s="46" t="s">
        <v>234</v>
      </c>
      <c r="M42" s="253" t="s">
        <v>49</v>
      </c>
      <c r="N42" s="93" t="s">
        <v>260</v>
      </c>
      <c r="O42" s="254"/>
      <c r="P42" s="256">
        <v>0</v>
      </c>
      <c r="Q42" s="83" t="s">
        <v>1527</v>
      </c>
      <c r="R42" s="10">
        <v>0</v>
      </c>
      <c r="S42" s="255">
        <v>13640</v>
      </c>
      <c r="T42" s="9"/>
      <c r="U42" s="11" t="s">
        <v>1083</v>
      </c>
      <c r="V42" s="11" t="s">
        <v>1083</v>
      </c>
      <c r="W42" s="254" t="s">
        <v>1374</v>
      </c>
      <c r="X42" s="254" t="s">
        <v>1277</v>
      </c>
      <c r="Y42" s="306">
        <f t="shared" si="0"/>
        <v>0</v>
      </c>
      <c r="Z42" s="301" t="str">
        <f t="shared" si="1"/>
        <v>0</v>
      </c>
      <c r="AA42" s="301">
        <f t="shared" si="2"/>
        <v>0</v>
      </c>
      <c r="AB42" s="1"/>
      <c r="AC42" s="1"/>
      <c r="AD42" s="5"/>
      <c r="AE42" s="5"/>
      <c r="AF42" s="5"/>
      <c r="AG42" s="5"/>
      <c r="AH42" s="5"/>
    </row>
    <row r="43" spans="1:34" x14ac:dyDescent="0.25">
      <c r="A43" s="249" t="s">
        <v>180</v>
      </c>
      <c r="B43" s="250">
        <v>0</v>
      </c>
      <c r="C43" s="83" t="s">
        <v>1527</v>
      </c>
      <c r="D43" s="46" t="s">
        <v>187</v>
      </c>
      <c r="E43" s="11" t="s">
        <v>291</v>
      </c>
      <c r="F43" s="251">
        <v>1</v>
      </c>
      <c r="G43" s="256">
        <v>0</v>
      </c>
      <c r="H43" s="48"/>
      <c r="I43" s="215" t="s">
        <v>107</v>
      </c>
      <c r="J43" s="93" t="s">
        <v>260</v>
      </c>
      <c r="K43" s="215" t="s">
        <v>181</v>
      </c>
      <c r="L43" s="46" t="s">
        <v>234</v>
      </c>
      <c r="M43" s="253" t="s">
        <v>49</v>
      </c>
      <c r="N43" s="93" t="s">
        <v>260</v>
      </c>
      <c r="O43" s="254"/>
      <c r="P43" s="256">
        <v>0</v>
      </c>
      <c r="Q43" s="83" t="s">
        <v>1527</v>
      </c>
      <c r="R43" s="10">
        <v>0</v>
      </c>
      <c r="S43" s="255">
        <v>13640</v>
      </c>
      <c r="T43" s="9"/>
      <c r="U43" s="11" t="s">
        <v>1083</v>
      </c>
      <c r="V43" s="11" t="s">
        <v>1083</v>
      </c>
      <c r="W43" s="254" t="s">
        <v>1374</v>
      </c>
      <c r="X43" s="254" t="s">
        <v>1277</v>
      </c>
      <c r="Y43" s="306">
        <f t="shared" si="0"/>
        <v>0</v>
      </c>
      <c r="Z43" s="301" t="str">
        <f t="shared" si="1"/>
        <v>0</v>
      </c>
      <c r="AA43" s="301">
        <f t="shared" si="2"/>
        <v>0</v>
      </c>
      <c r="AB43" s="1"/>
      <c r="AC43" s="1"/>
      <c r="AD43" s="5"/>
      <c r="AE43" s="5"/>
      <c r="AF43" s="5"/>
      <c r="AG43" s="5"/>
      <c r="AH43" s="5"/>
    </row>
    <row r="44" spans="1:34" x14ac:dyDescent="0.25">
      <c r="A44" s="249" t="s">
        <v>180</v>
      </c>
      <c r="B44" s="250">
        <v>0</v>
      </c>
      <c r="C44" s="83" t="s">
        <v>1527</v>
      </c>
      <c r="D44" s="46" t="s">
        <v>1410</v>
      </c>
      <c r="E44" s="11" t="s">
        <v>291</v>
      </c>
      <c r="F44" s="251">
        <v>1</v>
      </c>
      <c r="G44" s="256">
        <v>0</v>
      </c>
      <c r="H44" s="48"/>
      <c r="I44" s="215" t="s">
        <v>107</v>
      </c>
      <c r="J44" s="93" t="s">
        <v>260</v>
      </c>
      <c r="K44" s="215" t="s">
        <v>181</v>
      </c>
      <c r="L44" s="46" t="s">
        <v>234</v>
      </c>
      <c r="M44" s="253" t="s">
        <v>49</v>
      </c>
      <c r="N44" s="93" t="s">
        <v>260</v>
      </c>
      <c r="O44" s="254"/>
      <c r="P44" s="256">
        <v>0</v>
      </c>
      <c r="Q44" s="83" t="s">
        <v>1527</v>
      </c>
      <c r="R44" s="10">
        <v>0</v>
      </c>
      <c r="S44" s="255">
        <v>13640</v>
      </c>
      <c r="T44" s="9"/>
      <c r="U44" s="11" t="s">
        <v>1083</v>
      </c>
      <c r="V44" s="11" t="s">
        <v>1083</v>
      </c>
      <c r="W44" s="254" t="s">
        <v>1374</v>
      </c>
      <c r="X44" s="254" t="s">
        <v>1277</v>
      </c>
      <c r="Y44" s="306">
        <f t="shared" si="0"/>
        <v>0</v>
      </c>
      <c r="Z44" s="301" t="str">
        <f t="shared" si="1"/>
        <v>0</v>
      </c>
      <c r="AA44" s="301">
        <f t="shared" si="2"/>
        <v>0</v>
      </c>
      <c r="AB44" s="1"/>
      <c r="AC44" s="1"/>
      <c r="AD44" s="5"/>
      <c r="AE44" s="5"/>
      <c r="AF44" s="5"/>
      <c r="AG44" s="5"/>
      <c r="AH44" s="5"/>
    </row>
    <row r="45" spans="1:34" x14ac:dyDescent="0.25">
      <c r="A45" s="249" t="s">
        <v>180</v>
      </c>
      <c r="B45" s="250">
        <v>0</v>
      </c>
      <c r="C45" s="83" t="s">
        <v>1527</v>
      </c>
      <c r="D45" s="46" t="s">
        <v>1411</v>
      </c>
      <c r="E45" s="11" t="s">
        <v>291</v>
      </c>
      <c r="F45" s="251">
        <v>1</v>
      </c>
      <c r="G45" s="256">
        <v>1</v>
      </c>
      <c r="H45" s="48"/>
      <c r="I45" s="215" t="s">
        <v>107</v>
      </c>
      <c r="J45" s="93" t="s">
        <v>260</v>
      </c>
      <c r="K45" s="215" t="s">
        <v>181</v>
      </c>
      <c r="L45" s="46" t="s">
        <v>234</v>
      </c>
      <c r="M45" s="253" t="s">
        <v>49</v>
      </c>
      <c r="N45" s="93" t="s">
        <v>260</v>
      </c>
      <c r="O45" s="254"/>
      <c r="P45" s="256">
        <v>1</v>
      </c>
      <c r="Q45" s="83" t="s">
        <v>1527</v>
      </c>
      <c r="R45" s="10">
        <v>0</v>
      </c>
      <c r="S45" s="255">
        <v>13640</v>
      </c>
      <c r="T45" s="9"/>
      <c r="U45" s="11" t="s">
        <v>1083</v>
      </c>
      <c r="V45" s="11" t="s">
        <v>1083</v>
      </c>
      <c r="W45" s="254" t="s">
        <v>1374</v>
      </c>
      <c r="X45" s="254" t="s">
        <v>1277</v>
      </c>
      <c r="Y45" s="306">
        <f t="shared" si="0"/>
        <v>2</v>
      </c>
      <c r="Z45" s="301" t="str">
        <f t="shared" si="1"/>
        <v>0</v>
      </c>
      <c r="AA45" s="301">
        <f t="shared" si="2"/>
        <v>2</v>
      </c>
      <c r="AB45" s="1"/>
      <c r="AC45" s="1"/>
      <c r="AD45" s="5"/>
      <c r="AE45" s="5"/>
      <c r="AF45" s="5"/>
      <c r="AG45" s="5"/>
      <c r="AH45" s="5"/>
    </row>
    <row r="46" spans="1:34" x14ac:dyDescent="0.25">
      <c r="A46" s="249" t="s">
        <v>180</v>
      </c>
      <c r="B46" s="250">
        <v>0</v>
      </c>
      <c r="C46" s="83" t="s">
        <v>1527</v>
      </c>
      <c r="D46" s="46" t="s">
        <v>1412</v>
      </c>
      <c r="E46" s="11" t="s">
        <v>291</v>
      </c>
      <c r="F46" s="251">
        <v>1</v>
      </c>
      <c r="G46" s="256">
        <v>1</v>
      </c>
      <c r="H46" s="48"/>
      <c r="I46" s="215" t="s">
        <v>107</v>
      </c>
      <c r="J46" s="93" t="s">
        <v>260</v>
      </c>
      <c r="K46" s="215" t="s">
        <v>181</v>
      </c>
      <c r="L46" s="46" t="s">
        <v>234</v>
      </c>
      <c r="M46" s="253" t="s">
        <v>49</v>
      </c>
      <c r="N46" s="93" t="s">
        <v>260</v>
      </c>
      <c r="O46" s="254"/>
      <c r="P46" s="256">
        <v>1</v>
      </c>
      <c r="Q46" s="83" t="s">
        <v>1527</v>
      </c>
      <c r="R46" s="10">
        <v>0</v>
      </c>
      <c r="S46" s="255">
        <v>13640</v>
      </c>
      <c r="T46" s="9"/>
      <c r="U46" s="11" t="s">
        <v>1083</v>
      </c>
      <c r="V46" s="11" t="s">
        <v>1083</v>
      </c>
      <c r="W46" s="254" t="s">
        <v>1374</v>
      </c>
      <c r="X46" s="254" t="s">
        <v>1277</v>
      </c>
      <c r="Y46" s="306">
        <f t="shared" si="0"/>
        <v>2</v>
      </c>
      <c r="Z46" s="301" t="str">
        <f t="shared" si="1"/>
        <v>0</v>
      </c>
      <c r="AA46" s="301">
        <f t="shared" si="2"/>
        <v>2</v>
      </c>
      <c r="AB46" s="1"/>
      <c r="AC46" s="1"/>
      <c r="AD46" s="5"/>
      <c r="AE46" s="5"/>
      <c r="AF46" s="5"/>
      <c r="AG46" s="5"/>
      <c r="AH46" s="5"/>
    </row>
    <row r="47" spans="1:34" x14ac:dyDescent="0.25">
      <c r="A47" s="249" t="s">
        <v>180</v>
      </c>
      <c r="B47" s="250">
        <v>0</v>
      </c>
      <c r="C47" s="83" t="s">
        <v>1527</v>
      </c>
      <c r="D47" s="46" t="s">
        <v>68</v>
      </c>
      <c r="E47" s="11" t="s">
        <v>291</v>
      </c>
      <c r="F47" s="251">
        <v>1</v>
      </c>
      <c r="G47" s="256">
        <v>1</v>
      </c>
      <c r="H47" s="48"/>
      <c r="I47" s="215" t="s">
        <v>107</v>
      </c>
      <c r="J47" s="93" t="s">
        <v>260</v>
      </c>
      <c r="K47" s="215" t="s">
        <v>181</v>
      </c>
      <c r="L47" s="46" t="s">
        <v>234</v>
      </c>
      <c r="M47" s="253" t="s">
        <v>49</v>
      </c>
      <c r="N47" s="93" t="s">
        <v>260</v>
      </c>
      <c r="O47" s="254"/>
      <c r="P47" s="256">
        <v>1</v>
      </c>
      <c r="Q47" s="83" t="s">
        <v>1527</v>
      </c>
      <c r="R47" s="10">
        <v>0</v>
      </c>
      <c r="S47" s="255">
        <v>13640</v>
      </c>
      <c r="T47" s="9"/>
      <c r="U47" s="11" t="s">
        <v>1083</v>
      </c>
      <c r="V47" s="11" t="s">
        <v>1083</v>
      </c>
      <c r="W47" s="254" t="s">
        <v>1374</v>
      </c>
      <c r="X47" s="254" t="s">
        <v>1277</v>
      </c>
      <c r="Y47" s="306">
        <f t="shared" si="0"/>
        <v>2</v>
      </c>
      <c r="Z47" s="301" t="str">
        <f t="shared" si="1"/>
        <v>0</v>
      </c>
      <c r="AA47" s="301">
        <f t="shared" si="2"/>
        <v>2</v>
      </c>
      <c r="AB47" s="1"/>
      <c r="AC47" s="1"/>
      <c r="AD47" s="5"/>
      <c r="AE47" s="5"/>
      <c r="AF47" s="5"/>
      <c r="AG47" s="5"/>
      <c r="AH47" s="5"/>
    </row>
    <row r="48" spans="1:34" x14ac:dyDescent="0.25">
      <c r="A48" s="249" t="s">
        <v>180</v>
      </c>
      <c r="B48" s="250">
        <v>0</v>
      </c>
      <c r="C48" s="83" t="s">
        <v>1527</v>
      </c>
      <c r="D48" s="46" t="s">
        <v>1413</v>
      </c>
      <c r="E48" s="11" t="s">
        <v>291</v>
      </c>
      <c r="F48" s="251">
        <v>1</v>
      </c>
      <c r="G48" s="256">
        <v>1</v>
      </c>
      <c r="H48" s="48"/>
      <c r="I48" s="215" t="s">
        <v>107</v>
      </c>
      <c r="J48" s="93" t="s">
        <v>260</v>
      </c>
      <c r="K48" s="215" t="s">
        <v>181</v>
      </c>
      <c r="L48" s="46" t="s">
        <v>234</v>
      </c>
      <c r="M48" s="253" t="s">
        <v>49</v>
      </c>
      <c r="N48" s="93" t="s">
        <v>260</v>
      </c>
      <c r="O48" s="254"/>
      <c r="P48" s="256">
        <v>1</v>
      </c>
      <c r="Q48" s="83" t="s">
        <v>1527</v>
      </c>
      <c r="R48" s="10">
        <v>0</v>
      </c>
      <c r="S48" s="255">
        <v>13640</v>
      </c>
      <c r="T48" s="9"/>
      <c r="U48" s="11" t="s">
        <v>1083</v>
      </c>
      <c r="V48" s="11" t="s">
        <v>1083</v>
      </c>
      <c r="W48" s="254" t="s">
        <v>1374</v>
      </c>
      <c r="X48" s="254" t="s">
        <v>1277</v>
      </c>
      <c r="Y48" s="306">
        <f t="shared" si="0"/>
        <v>2</v>
      </c>
      <c r="Z48" s="301" t="str">
        <f t="shared" si="1"/>
        <v>0</v>
      </c>
      <c r="AA48" s="301">
        <f t="shared" si="2"/>
        <v>2</v>
      </c>
      <c r="AB48" s="1"/>
      <c r="AC48" s="1"/>
      <c r="AD48" s="5"/>
      <c r="AE48" s="5"/>
      <c r="AF48" s="5"/>
      <c r="AG48" s="5"/>
      <c r="AH48" s="5"/>
    </row>
    <row r="49" spans="1:34" x14ac:dyDescent="0.25">
      <c r="A49" s="249" t="s">
        <v>180</v>
      </c>
      <c r="B49" s="250">
        <v>0</v>
      </c>
      <c r="C49" s="83" t="s">
        <v>1527</v>
      </c>
      <c r="D49" s="46" t="s">
        <v>1414</v>
      </c>
      <c r="E49" s="11" t="s">
        <v>291</v>
      </c>
      <c r="F49" s="251">
        <v>1</v>
      </c>
      <c r="G49" s="256">
        <v>1</v>
      </c>
      <c r="H49" s="48"/>
      <c r="I49" s="215" t="s">
        <v>107</v>
      </c>
      <c r="J49" s="93" t="s">
        <v>260</v>
      </c>
      <c r="K49" s="215" t="s">
        <v>181</v>
      </c>
      <c r="L49" s="46" t="s">
        <v>234</v>
      </c>
      <c r="M49" s="253" t="s">
        <v>49</v>
      </c>
      <c r="N49" s="93" t="s">
        <v>260</v>
      </c>
      <c r="O49" s="254"/>
      <c r="P49" s="256">
        <v>1</v>
      </c>
      <c r="Q49" s="83" t="s">
        <v>1527</v>
      </c>
      <c r="R49" s="10">
        <v>0</v>
      </c>
      <c r="S49" s="255">
        <v>13640</v>
      </c>
      <c r="T49" s="9"/>
      <c r="U49" s="11" t="s">
        <v>1083</v>
      </c>
      <c r="V49" s="11" t="s">
        <v>1083</v>
      </c>
      <c r="W49" s="254" t="s">
        <v>1374</v>
      </c>
      <c r="X49" s="254" t="s">
        <v>1277</v>
      </c>
      <c r="Y49" s="306">
        <f t="shared" si="0"/>
        <v>2</v>
      </c>
      <c r="Z49" s="301" t="str">
        <f t="shared" si="1"/>
        <v>0</v>
      </c>
      <c r="AA49" s="301">
        <f t="shared" si="2"/>
        <v>2</v>
      </c>
      <c r="AB49" s="1"/>
      <c r="AC49" s="1"/>
      <c r="AD49" s="5"/>
      <c r="AE49" s="5"/>
      <c r="AF49" s="5"/>
      <c r="AG49" s="5"/>
      <c r="AH49" s="5"/>
    </row>
    <row r="50" spans="1:34" x14ac:dyDescent="0.25">
      <c r="A50" s="249" t="s">
        <v>180</v>
      </c>
      <c r="B50" s="250">
        <v>0</v>
      </c>
      <c r="C50" s="83" t="s">
        <v>1527</v>
      </c>
      <c r="D50" s="46" t="s">
        <v>1415</v>
      </c>
      <c r="E50" s="11" t="s">
        <v>291</v>
      </c>
      <c r="F50" s="251">
        <v>1</v>
      </c>
      <c r="G50" s="256">
        <v>1</v>
      </c>
      <c r="H50" s="48"/>
      <c r="I50" s="215" t="s">
        <v>107</v>
      </c>
      <c r="J50" s="93" t="s">
        <v>260</v>
      </c>
      <c r="K50" s="215" t="s">
        <v>181</v>
      </c>
      <c r="L50" s="46" t="s">
        <v>234</v>
      </c>
      <c r="M50" s="253" t="s">
        <v>49</v>
      </c>
      <c r="N50" s="93" t="s">
        <v>260</v>
      </c>
      <c r="O50" s="254"/>
      <c r="P50" s="256">
        <v>1</v>
      </c>
      <c r="Q50" s="83" t="s">
        <v>1527</v>
      </c>
      <c r="R50" s="10">
        <v>0</v>
      </c>
      <c r="S50" s="255">
        <v>13640</v>
      </c>
      <c r="T50" s="9"/>
      <c r="U50" s="11" t="s">
        <v>1083</v>
      </c>
      <c r="V50" s="11" t="s">
        <v>1083</v>
      </c>
      <c r="W50" s="254" t="s">
        <v>1374</v>
      </c>
      <c r="X50" s="254" t="s">
        <v>1277</v>
      </c>
      <c r="Y50" s="306">
        <f t="shared" si="0"/>
        <v>2</v>
      </c>
      <c r="Z50" s="301" t="str">
        <f t="shared" si="1"/>
        <v>0</v>
      </c>
      <c r="AA50" s="301">
        <f t="shared" si="2"/>
        <v>2</v>
      </c>
      <c r="AB50" s="1"/>
      <c r="AC50" s="1"/>
      <c r="AD50" s="5"/>
      <c r="AE50" s="5"/>
      <c r="AF50" s="5"/>
      <c r="AG50" s="5"/>
      <c r="AH50" s="5"/>
    </row>
    <row r="51" spans="1:34" x14ac:dyDescent="0.25">
      <c r="A51" s="249" t="s">
        <v>180</v>
      </c>
      <c r="B51" s="250">
        <v>0</v>
      </c>
      <c r="C51" s="83" t="s">
        <v>1527</v>
      </c>
      <c r="D51" s="46" t="s">
        <v>1416</v>
      </c>
      <c r="E51" s="11" t="s">
        <v>291</v>
      </c>
      <c r="F51" s="251">
        <v>1</v>
      </c>
      <c r="G51" s="256">
        <v>1</v>
      </c>
      <c r="H51" s="48"/>
      <c r="I51" s="215" t="s">
        <v>107</v>
      </c>
      <c r="J51" s="93" t="s">
        <v>260</v>
      </c>
      <c r="K51" s="215" t="s">
        <v>181</v>
      </c>
      <c r="L51" s="46" t="s">
        <v>234</v>
      </c>
      <c r="M51" s="253" t="s">
        <v>49</v>
      </c>
      <c r="N51" s="93" t="s">
        <v>260</v>
      </c>
      <c r="O51" s="254"/>
      <c r="P51" s="256">
        <v>1</v>
      </c>
      <c r="Q51" s="83" t="s">
        <v>1527</v>
      </c>
      <c r="R51" s="10">
        <v>0</v>
      </c>
      <c r="S51" s="255">
        <v>13640</v>
      </c>
      <c r="T51" s="9"/>
      <c r="U51" s="11" t="s">
        <v>1083</v>
      </c>
      <c r="V51" s="11" t="s">
        <v>1083</v>
      </c>
      <c r="W51" s="254" t="s">
        <v>1374</v>
      </c>
      <c r="X51" s="254" t="s">
        <v>1277</v>
      </c>
      <c r="Y51" s="306">
        <f t="shared" si="0"/>
        <v>2</v>
      </c>
      <c r="Z51" s="301" t="str">
        <f t="shared" si="1"/>
        <v>0</v>
      </c>
      <c r="AA51" s="301">
        <f t="shared" si="2"/>
        <v>2</v>
      </c>
      <c r="AB51" s="1"/>
      <c r="AC51" s="1"/>
      <c r="AD51" s="5"/>
      <c r="AE51" s="5"/>
      <c r="AF51" s="5"/>
      <c r="AG51" s="5"/>
      <c r="AH51" s="5"/>
    </row>
    <row r="52" spans="1:34" x14ac:dyDescent="0.25">
      <c r="A52" s="249" t="s">
        <v>180</v>
      </c>
      <c r="B52" s="250">
        <v>0</v>
      </c>
      <c r="C52" s="83" t="s">
        <v>1527</v>
      </c>
      <c r="D52" s="46" t="s">
        <v>1417</v>
      </c>
      <c r="E52" s="11" t="s">
        <v>291</v>
      </c>
      <c r="F52" s="251">
        <v>1</v>
      </c>
      <c r="G52" s="256">
        <v>1</v>
      </c>
      <c r="H52" s="48"/>
      <c r="I52" s="215" t="s">
        <v>107</v>
      </c>
      <c r="J52" s="93" t="s">
        <v>260</v>
      </c>
      <c r="K52" s="215" t="s">
        <v>181</v>
      </c>
      <c r="L52" s="46" t="s">
        <v>234</v>
      </c>
      <c r="M52" s="253" t="s">
        <v>49</v>
      </c>
      <c r="N52" s="93" t="s">
        <v>260</v>
      </c>
      <c r="O52" s="254"/>
      <c r="P52" s="256">
        <v>1</v>
      </c>
      <c r="Q52" s="83" t="s">
        <v>1527</v>
      </c>
      <c r="R52" s="10">
        <v>0</v>
      </c>
      <c r="S52" s="255">
        <v>13640</v>
      </c>
      <c r="T52" s="9"/>
      <c r="U52" s="11" t="s">
        <v>1083</v>
      </c>
      <c r="V52" s="11" t="s">
        <v>1083</v>
      </c>
      <c r="W52" s="254" t="s">
        <v>1374</v>
      </c>
      <c r="X52" s="254" t="s">
        <v>1277</v>
      </c>
      <c r="Y52" s="306">
        <f t="shared" si="0"/>
        <v>2</v>
      </c>
      <c r="Z52" s="301" t="str">
        <f t="shared" si="1"/>
        <v>0</v>
      </c>
      <c r="AA52" s="301">
        <f t="shared" si="2"/>
        <v>2</v>
      </c>
      <c r="AB52" s="1"/>
      <c r="AC52" s="1"/>
      <c r="AD52" s="5"/>
      <c r="AE52" s="5"/>
      <c r="AF52" s="5"/>
      <c r="AG52" s="5"/>
      <c r="AH52" s="5"/>
    </row>
    <row r="53" spans="1:34" x14ac:dyDescent="0.25">
      <c r="A53" s="249" t="s">
        <v>180</v>
      </c>
      <c r="B53" s="250">
        <v>0</v>
      </c>
      <c r="C53" s="83" t="s">
        <v>1527</v>
      </c>
      <c r="D53" s="46" t="s">
        <v>1418</v>
      </c>
      <c r="E53" s="11" t="s">
        <v>291</v>
      </c>
      <c r="F53" s="251">
        <v>1</v>
      </c>
      <c r="G53" s="256">
        <v>1</v>
      </c>
      <c r="H53" s="48"/>
      <c r="I53" s="215" t="s">
        <v>107</v>
      </c>
      <c r="J53" s="93" t="s">
        <v>260</v>
      </c>
      <c r="K53" s="215" t="s">
        <v>181</v>
      </c>
      <c r="L53" s="46" t="s">
        <v>234</v>
      </c>
      <c r="M53" s="253" t="s">
        <v>49</v>
      </c>
      <c r="N53" s="93" t="s">
        <v>260</v>
      </c>
      <c r="O53" s="254"/>
      <c r="P53" s="256">
        <v>1</v>
      </c>
      <c r="Q53" s="83" t="s">
        <v>1527</v>
      </c>
      <c r="R53" s="10">
        <v>0</v>
      </c>
      <c r="S53" s="255">
        <v>13640</v>
      </c>
      <c r="T53" s="9"/>
      <c r="U53" s="11" t="s">
        <v>1083</v>
      </c>
      <c r="V53" s="11" t="s">
        <v>1083</v>
      </c>
      <c r="W53" s="254" t="s">
        <v>1374</v>
      </c>
      <c r="X53" s="254" t="s">
        <v>1277</v>
      </c>
      <c r="Y53" s="306">
        <f t="shared" si="0"/>
        <v>2</v>
      </c>
      <c r="Z53" s="301" t="str">
        <f t="shared" si="1"/>
        <v>0</v>
      </c>
      <c r="AA53" s="301">
        <f t="shared" si="2"/>
        <v>2</v>
      </c>
      <c r="AB53" s="1"/>
      <c r="AC53" s="1"/>
      <c r="AD53" s="5"/>
      <c r="AE53" s="5"/>
      <c r="AF53" s="5"/>
      <c r="AG53" s="5"/>
      <c r="AH53" s="5"/>
    </row>
    <row r="54" spans="1:34" x14ac:dyDescent="0.25">
      <c r="A54" s="249" t="s">
        <v>180</v>
      </c>
      <c r="B54" s="250">
        <v>0</v>
      </c>
      <c r="C54" s="83" t="s">
        <v>1527</v>
      </c>
      <c r="D54" s="46" t="s">
        <v>1419</v>
      </c>
      <c r="E54" s="11" t="s">
        <v>291</v>
      </c>
      <c r="F54" s="251">
        <v>1</v>
      </c>
      <c r="G54" s="256">
        <v>1</v>
      </c>
      <c r="H54" s="48"/>
      <c r="I54" s="215" t="s">
        <v>107</v>
      </c>
      <c r="J54" s="93" t="s">
        <v>260</v>
      </c>
      <c r="K54" s="215" t="s">
        <v>181</v>
      </c>
      <c r="L54" s="46" t="s">
        <v>234</v>
      </c>
      <c r="M54" s="253" t="s">
        <v>49</v>
      </c>
      <c r="N54" s="93" t="s">
        <v>260</v>
      </c>
      <c r="O54" s="254"/>
      <c r="P54" s="256">
        <v>1</v>
      </c>
      <c r="Q54" s="83" t="s">
        <v>1527</v>
      </c>
      <c r="R54" s="10">
        <v>0</v>
      </c>
      <c r="S54" s="255">
        <v>13640</v>
      </c>
      <c r="T54" s="9"/>
      <c r="U54" s="11" t="s">
        <v>1083</v>
      </c>
      <c r="V54" s="11" t="s">
        <v>1083</v>
      </c>
      <c r="W54" s="254" t="s">
        <v>1374</v>
      </c>
      <c r="X54" s="254" t="s">
        <v>1277</v>
      </c>
      <c r="Y54" s="306">
        <f t="shared" si="0"/>
        <v>2</v>
      </c>
      <c r="Z54" s="301" t="str">
        <f t="shared" si="1"/>
        <v>0</v>
      </c>
      <c r="AA54" s="301">
        <f t="shared" si="2"/>
        <v>2</v>
      </c>
      <c r="AB54" s="1"/>
      <c r="AC54" s="1"/>
      <c r="AD54" s="5"/>
      <c r="AE54" s="5"/>
      <c r="AF54" s="5"/>
      <c r="AG54" s="5"/>
      <c r="AH54" s="5"/>
    </row>
    <row r="55" spans="1:34" x14ac:dyDescent="0.25">
      <c r="A55" s="249" t="s">
        <v>180</v>
      </c>
      <c r="B55" s="250">
        <v>0</v>
      </c>
      <c r="C55" s="83" t="s">
        <v>1527</v>
      </c>
      <c r="D55" s="46" t="s">
        <v>1420</v>
      </c>
      <c r="E55" s="11" t="s">
        <v>291</v>
      </c>
      <c r="F55" s="251">
        <v>1</v>
      </c>
      <c r="G55" s="256">
        <v>1</v>
      </c>
      <c r="H55" s="48"/>
      <c r="I55" s="215" t="s">
        <v>107</v>
      </c>
      <c r="J55" s="93" t="s">
        <v>260</v>
      </c>
      <c r="K55" s="215" t="s">
        <v>181</v>
      </c>
      <c r="L55" s="46" t="s">
        <v>234</v>
      </c>
      <c r="M55" s="253" t="s">
        <v>49</v>
      </c>
      <c r="N55" s="93" t="s">
        <v>260</v>
      </c>
      <c r="O55" s="254"/>
      <c r="P55" s="256">
        <v>1</v>
      </c>
      <c r="Q55" s="83" t="s">
        <v>1527</v>
      </c>
      <c r="R55" s="10">
        <v>0</v>
      </c>
      <c r="S55" s="255">
        <v>13640</v>
      </c>
      <c r="T55" s="9"/>
      <c r="U55" s="11" t="s">
        <v>1083</v>
      </c>
      <c r="V55" s="11" t="s">
        <v>1083</v>
      </c>
      <c r="W55" s="254" t="s">
        <v>1374</v>
      </c>
      <c r="X55" s="254" t="s">
        <v>1277</v>
      </c>
      <c r="Y55" s="306">
        <f t="shared" si="0"/>
        <v>2</v>
      </c>
      <c r="Z55" s="301" t="str">
        <f t="shared" si="1"/>
        <v>0</v>
      </c>
      <c r="AA55" s="301">
        <f t="shared" si="2"/>
        <v>2</v>
      </c>
      <c r="AB55" s="1"/>
      <c r="AC55" s="1"/>
      <c r="AD55" s="5"/>
      <c r="AE55" s="5"/>
      <c r="AF55" s="5"/>
      <c r="AG55" s="5"/>
      <c r="AH55" s="5"/>
    </row>
    <row r="56" spans="1:34" x14ac:dyDescent="0.25">
      <c r="A56" s="249" t="s">
        <v>180</v>
      </c>
      <c r="B56" s="250">
        <v>0</v>
      </c>
      <c r="C56" s="83" t="s">
        <v>1527</v>
      </c>
      <c r="D56" s="46" t="s">
        <v>1421</v>
      </c>
      <c r="E56" s="11" t="s">
        <v>291</v>
      </c>
      <c r="F56" s="251">
        <v>1</v>
      </c>
      <c r="G56" s="256">
        <v>1</v>
      </c>
      <c r="H56" s="48"/>
      <c r="I56" s="215" t="s">
        <v>107</v>
      </c>
      <c r="J56" s="93" t="s">
        <v>260</v>
      </c>
      <c r="K56" s="215" t="s">
        <v>181</v>
      </c>
      <c r="L56" s="46" t="s">
        <v>234</v>
      </c>
      <c r="M56" s="253" t="s">
        <v>49</v>
      </c>
      <c r="N56" s="93" t="s">
        <v>260</v>
      </c>
      <c r="O56" s="254"/>
      <c r="P56" s="256">
        <v>1</v>
      </c>
      <c r="Q56" s="83" t="s">
        <v>1527</v>
      </c>
      <c r="R56" s="10">
        <v>0</v>
      </c>
      <c r="S56" s="255">
        <v>13640</v>
      </c>
      <c r="T56" s="9"/>
      <c r="U56" s="11" t="s">
        <v>1083</v>
      </c>
      <c r="V56" s="11" t="s">
        <v>1083</v>
      </c>
      <c r="W56" s="254" t="s">
        <v>1374</v>
      </c>
      <c r="X56" s="254" t="s">
        <v>1277</v>
      </c>
      <c r="Y56" s="306">
        <f t="shared" si="0"/>
        <v>2</v>
      </c>
      <c r="Z56" s="301" t="str">
        <f t="shared" si="1"/>
        <v>0</v>
      </c>
      <c r="AA56" s="301">
        <f t="shared" si="2"/>
        <v>2</v>
      </c>
      <c r="AB56" s="1"/>
      <c r="AC56" s="1"/>
      <c r="AD56" s="5"/>
      <c r="AE56" s="5"/>
      <c r="AF56" s="5"/>
      <c r="AG56" s="5"/>
      <c r="AH56" s="5"/>
    </row>
    <row r="57" spans="1:34" x14ac:dyDescent="0.25">
      <c r="A57" s="249" t="s">
        <v>180</v>
      </c>
      <c r="B57" s="250">
        <v>0</v>
      </c>
      <c r="C57" s="83" t="s">
        <v>1527</v>
      </c>
      <c r="D57" s="46" t="s">
        <v>1422</v>
      </c>
      <c r="E57" s="11" t="s">
        <v>291</v>
      </c>
      <c r="F57" s="251">
        <v>1</v>
      </c>
      <c r="G57" s="256">
        <v>6</v>
      </c>
      <c r="H57" s="48"/>
      <c r="I57" s="215" t="s">
        <v>107</v>
      </c>
      <c r="J57" s="93" t="s">
        <v>260</v>
      </c>
      <c r="K57" s="215" t="s">
        <v>181</v>
      </c>
      <c r="L57" s="46" t="s">
        <v>234</v>
      </c>
      <c r="M57" s="253" t="s">
        <v>49</v>
      </c>
      <c r="N57" s="93" t="s">
        <v>260</v>
      </c>
      <c r="O57" s="254"/>
      <c r="P57" s="256">
        <v>6</v>
      </c>
      <c r="Q57" s="83" t="s">
        <v>1527</v>
      </c>
      <c r="R57" s="10">
        <v>0</v>
      </c>
      <c r="S57" s="255">
        <v>13640</v>
      </c>
      <c r="T57" s="9"/>
      <c r="U57" s="11" t="s">
        <v>1083</v>
      </c>
      <c r="V57" s="11" t="s">
        <v>1083</v>
      </c>
      <c r="W57" s="254" t="s">
        <v>1374</v>
      </c>
      <c r="X57" s="254" t="s">
        <v>1277</v>
      </c>
      <c r="Y57" s="306">
        <f t="shared" si="0"/>
        <v>12</v>
      </c>
      <c r="Z57" s="301" t="str">
        <f t="shared" si="1"/>
        <v>0</v>
      </c>
      <c r="AA57" s="301">
        <f t="shared" si="2"/>
        <v>12</v>
      </c>
      <c r="AB57" s="1"/>
      <c r="AC57" s="1"/>
      <c r="AD57" s="5"/>
      <c r="AE57" s="5"/>
      <c r="AF57" s="5"/>
      <c r="AG57" s="5"/>
      <c r="AH57" s="5"/>
    </row>
    <row r="58" spans="1:34" x14ac:dyDescent="0.25">
      <c r="A58" s="249" t="s">
        <v>180</v>
      </c>
      <c r="B58" s="250">
        <v>0</v>
      </c>
      <c r="C58" s="83" t="s">
        <v>1527</v>
      </c>
      <c r="D58" s="46" t="s">
        <v>1423</v>
      </c>
      <c r="E58" s="11" t="s">
        <v>291</v>
      </c>
      <c r="F58" s="251">
        <v>1</v>
      </c>
      <c r="G58" s="257">
        <v>6</v>
      </c>
      <c r="H58" s="48"/>
      <c r="I58" s="215" t="s">
        <v>107</v>
      </c>
      <c r="J58" s="93" t="s">
        <v>260</v>
      </c>
      <c r="K58" s="215" t="s">
        <v>181</v>
      </c>
      <c r="L58" s="46" t="s">
        <v>234</v>
      </c>
      <c r="M58" s="253" t="s">
        <v>49</v>
      </c>
      <c r="N58" s="93" t="s">
        <v>260</v>
      </c>
      <c r="O58" s="254"/>
      <c r="P58" s="257">
        <v>6</v>
      </c>
      <c r="Q58" s="83" t="s">
        <v>1527</v>
      </c>
      <c r="R58" s="10">
        <v>0</v>
      </c>
      <c r="S58" s="255">
        <v>13640</v>
      </c>
      <c r="T58" s="9"/>
      <c r="U58" s="11" t="s">
        <v>1083</v>
      </c>
      <c r="V58" s="11" t="s">
        <v>1083</v>
      </c>
      <c r="W58" s="254" t="s">
        <v>1374</v>
      </c>
      <c r="X58" s="254" t="s">
        <v>1277</v>
      </c>
      <c r="Y58" s="306">
        <f t="shared" si="0"/>
        <v>12</v>
      </c>
      <c r="Z58" s="301" t="str">
        <f t="shared" si="1"/>
        <v>0</v>
      </c>
      <c r="AA58" s="301">
        <f t="shared" si="2"/>
        <v>12</v>
      </c>
      <c r="AB58" s="1"/>
      <c r="AC58" s="1"/>
      <c r="AD58" s="5"/>
      <c r="AE58" s="5"/>
      <c r="AF58" s="5"/>
      <c r="AG58" s="5"/>
      <c r="AH58" s="5"/>
    </row>
    <row r="59" spans="1:34" s="262" customFormat="1" x14ac:dyDescent="0.25">
      <c r="A59" s="258"/>
      <c r="B59" s="259"/>
      <c r="C59" s="258"/>
      <c r="D59" s="258"/>
      <c r="E59" s="258"/>
      <c r="F59" s="258"/>
      <c r="G59" s="259">
        <f>SUM(G35:G58)</f>
        <v>55</v>
      </c>
      <c r="H59" s="258"/>
      <c r="I59" s="258"/>
      <c r="J59" s="260"/>
      <c r="K59" s="258"/>
      <c r="L59" s="258"/>
      <c r="M59" s="62">
        <f>G59-P59</f>
        <v>0</v>
      </c>
      <c r="N59" s="260"/>
      <c r="O59" s="258"/>
      <c r="P59" s="259">
        <f>SUM(P35:P58)</f>
        <v>55</v>
      </c>
      <c r="Q59" s="258"/>
      <c r="R59" s="258"/>
      <c r="S59" s="261"/>
      <c r="T59" s="258"/>
      <c r="U59" s="258"/>
      <c r="V59" s="258"/>
      <c r="W59" s="258"/>
      <c r="X59" s="258"/>
      <c r="Y59" s="306"/>
      <c r="Z59" s="301" t="str">
        <f t="shared" si="1"/>
        <v>0</v>
      </c>
      <c r="AA59" s="301" t="str">
        <f t="shared" si="2"/>
        <v>0</v>
      </c>
      <c r="AB59" s="258"/>
      <c r="AC59" s="258"/>
      <c r="AD59" s="258"/>
      <c r="AE59" s="258"/>
      <c r="AF59" s="258"/>
      <c r="AG59" s="258"/>
      <c r="AH59" s="258"/>
    </row>
    <row r="60" spans="1:34" s="25" customFormat="1" ht="11.85" customHeight="1" x14ac:dyDescent="0.25">
      <c r="C60" s="42" t="s">
        <v>238</v>
      </c>
      <c r="G60" s="19"/>
      <c r="H60" s="19"/>
      <c r="I60" s="19"/>
      <c r="J60" s="19"/>
      <c r="K60" s="19"/>
      <c r="L60" s="33"/>
      <c r="M60" s="19"/>
      <c r="N60" s="19"/>
      <c r="O60" s="19"/>
      <c r="P60" s="19"/>
      <c r="Q60" s="19"/>
      <c r="R60" s="19"/>
      <c r="S60" s="15"/>
      <c r="T60" s="19"/>
      <c r="X60" s="19"/>
      <c r="Y60" s="306"/>
      <c r="Z60" s="301" t="str">
        <f t="shared" si="1"/>
        <v>0</v>
      </c>
      <c r="AA60" s="301" t="str">
        <f t="shared" si="2"/>
        <v>0</v>
      </c>
    </row>
    <row r="61" spans="1:34" s="19" customFormat="1" ht="11.85" customHeight="1" x14ac:dyDescent="0.25">
      <c r="A61" s="125" t="s">
        <v>1117</v>
      </c>
      <c r="B61" s="18">
        <v>25</v>
      </c>
      <c r="C61" s="17" t="s">
        <v>310</v>
      </c>
      <c r="D61" s="17" t="s">
        <v>290</v>
      </c>
      <c r="E61" s="19" t="s">
        <v>291</v>
      </c>
      <c r="F61" s="19">
        <v>16</v>
      </c>
      <c r="G61" s="19">
        <v>18</v>
      </c>
      <c r="H61" s="19" t="s">
        <v>1270</v>
      </c>
      <c r="I61" s="21" t="s">
        <v>1385</v>
      </c>
      <c r="J61" s="19" t="s">
        <v>260</v>
      </c>
      <c r="K61" s="21" t="s">
        <v>537</v>
      </c>
      <c r="L61" s="17" t="s">
        <v>234</v>
      </c>
      <c r="M61" s="19" t="s">
        <v>968</v>
      </c>
      <c r="N61" s="19" t="s">
        <v>260</v>
      </c>
      <c r="P61" s="19">
        <v>18</v>
      </c>
      <c r="Q61" s="17" t="s">
        <v>297</v>
      </c>
      <c r="R61" s="18">
        <v>0</v>
      </c>
      <c r="S61" s="202">
        <v>13642</v>
      </c>
      <c r="T61" s="17" t="s">
        <v>969</v>
      </c>
      <c r="U61" s="19" t="s">
        <v>970</v>
      </c>
      <c r="V61" s="19" t="s">
        <v>970</v>
      </c>
      <c r="W61" s="19" t="s">
        <v>1374</v>
      </c>
      <c r="X61" s="19" t="s">
        <v>1277</v>
      </c>
      <c r="Y61" s="306">
        <f t="shared" si="0"/>
        <v>576</v>
      </c>
      <c r="Z61" s="301" t="str">
        <f t="shared" si="1"/>
        <v>0</v>
      </c>
      <c r="AA61" s="301">
        <f t="shared" si="2"/>
        <v>576</v>
      </c>
      <c r="AC61" s="22"/>
    </row>
    <row r="62" spans="1:34" s="19" customFormat="1" ht="11.85" customHeight="1" x14ac:dyDescent="0.25">
      <c r="A62" s="9" t="s">
        <v>1522</v>
      </c>
      <c r="B62" s="10">
        <v>0</v>
      </c>
      <c r="C62" s="9" t="s">
        <v>26</v>
      </c>
      <c r="D62" s="9" t="s">
        <v>290</v>
      </c>
      <c r="E62" s="11" t="s">
        <v>291</v>
      </c>
      <c r="F62" s="11">
        <v>16</v>
      </c>
      <c r="G62" s="19">
        <v>23</v>
      </c>
      <c r="H62" s="19" t="s">
        <v>1270</v>
      </c>
      <c r="I62" s="20"/>
      <c r="J62" s="19" t="s">
        <v>260</v>
      </c>
      <c r="K62" s="20" t="s">
        <v>968</v>
      </c>
      <c r="L62" s="17" t="s">
        <v>234</v>
      </c>
      <c r="M62" s="19" t="s">
        <v>968</v>
      </c>
      <c r="N62" s="19" t="s">
        <v>260</v>
      </c>
      <c r="P62" s="19">
        <v>23</v>
      </c>
      <c r="Q62" s="17" t="s">
        <v>297</v>
      </c>
      <c r="R62" s="18">
        <v>88.5</v>
      </c>
      <c r="S62" s="129" t="s">
        <v>1372</v>
      </c>
      <c r="T62" s="17" t="s">
        <v>1119</v>
      </c>
      <c r="U62" s="19" t="s">
        <v>970</v>
      </c>
      <c r="V62" s="19" t="s">
        <v>970</v>
      </c>
      <c r="W62" s="19" t="s">
        <v>1374</v>
      </c>
      <c r="X62" s="19" t="s">
        <v>1373</v>
      </c>
      <c r="Y62" s="306">
        <f t="shared" si="0"/>
        <v>736</v>
      </c>
      <c r="Z62" s="301">
        <f t="shared" si="1"/>
        <v>736</v>
      </c>
      <c r="AA62" s="301" t="str">
        <f t="shared" si="2"/>
        <v>0</v>
      </c>
      <c r="AC62" s="22"/>
    </row>
    <row r="63" spans="1:34" s="19" customFormat="1" ht="11.85" customHeight="1" x14ac:dyDescent="0.25">
      <c r="A63" s="9" t="s">
        <v>1522</v>
      </c>
      <c r="B63" s="10">
        <v>0</v>
      </c>
      <c r="C63" s="9" t="s">
        <v>26</v>
      </c>
      <c r="D63" s="9" t="s">
        <v>290</v>
      </c>
      <c r="E63" s="11" t="s">
        <v>291</v>
      </c>
      <c r="F63" s="11">
        <v>16</v>
      </c>
      <c r="G63" s="19">
        <v>5</v>
      </c>
      <c r="H63" s="19" t="s">
        <v>1270</v>
      </c>
      <c r="I63" s="20"/>
      <c r="J63" s="19" t="s">
        <v>260</v>
      </c>
      <c r="K63" s="20" t="s">
        <v>968</v>
      </c>
      <c r="L63" s="17" t="s">
        <v>234</v>
      </c>
      <c r="M63" s="19" t="s">
        <v>968</v>
      </c>
      <c r="N63" s="19" t="s">
        <v>260</v>
      </c>
      <c r="P63" s="19">
        <v>5</v>
      </c>
      <c r="Q63" s="17" t="s">
        <v>297</v>
      </c>
      <c r="R63" s="18">
        <v>0</v>
      </c>
      <c r="S63" s="129" t="s">
        <v>1372</v>
      </c>
      <c r="T63" s="17" t="s">
        <v>969</v>
      </c>
      <c r="U63" s="19" t="s">
        <v>970</v>
      </c>
      <c r="V63" s="19" t="s">
        <v>970</v>
      </c>
      <c r="W63" s="19" t="s">
        <v>1374</v>
      </c>
      <c r="X63" s="19" t="s">
        <v>1373</v>
      </c>
      <c r="Y63" s="306">
        <f t="shared" si="0"/>
        <v>160</v>
      </c>
      <c r="Z63" s="301">
        <f t="shared" si="1"/>
        <v>160</v>
      </c>
      <c r="AA63" s="301" t="str">
        <f t="shared" si="2"/>
        <v>0</v>
      </c>
      <c r="AC63" s="22"/>
    </row>
    <row r="64" spans="1:34" s="27" customFormat="1" ht="11.85" customHeight="1" x14ac:dyDescent="0.25">
      <c r="A64" s="43"/>
      <c r="B64" s="44"/>
      <c r="C64" s="43"/>
      <c r="D64" s="43"/>
      <c r="E64" s="30"/>
      <c r="F64" s="30"/>
      <c r="G64" s="28">
        <f>SUM(G60:G63)</f>
        <v>46</v>
      </c>
      <c r="H64" s="28"/>
      <c r="I64" s="28"/>
      <c r="J64" s="28"/>
      <c r="K64" s="108"/>
      <c r="L64" s="45"/>
      <c r="M64" s="28">
        <f>G64-P64</f>
        <v>0</v>
      </c>
      <c r="N64" s="28"/>
      <c r="O64" s="28"/>
      <c r="P64" s="28">
        <f>SUM(P60:P63)</f>
        <v>46</v>
      </c>
      <c r="Q64" s="43"/>
      <c r="R64" s="44"/>
      <c r="S64" s="31"/>
      <c r="T64" s="43"/>
      <c r="U64" s="30"/>
      <c r="X64" s="30"/>
      <c r="Y64" s="306">
        <f t="shared" si="0"/>
        <v>0</v>
      </c>
      <c r="Z64" s="301" t="str">
        <f t="shared" si="1"/>
        <v>0</v>
      </c>
      <c r="AA64" s="301" t="str">
        <f t="shared" si="2"/>
        <v>0</v>
      </c>
    </row>
    <row r="65" spans="1:29" s="53" customFormat="1" ht="11.85" customHeight="1" x14ac:dyDescent="0.25">
      <c r="A65" s="46"/>
      <c r="B65" s="47"/>
      <c r="C65" s="42" t="s">
        <v>239</v>
      </c>
      <c r="D65" s="46"/>
      <c r="E65" s="48"/>
      <c r="F65" s="48"/>
      <c r="G65" s="49"/>
      <c r="H65" s="49"/>
      <c r="I65" s="49"/>
      <c r="J65" s="49"/>
      <c r="K65" s="50"/>
      <c r="L65" s="51"/>
      <c r="M65" s="49"/>
      <c r="N65" s="49"/>
      <c r="O65" s="49"/>
      <c r="P65" s="49"/>
      <c r="Q65" s="46"/>
      <c r="R65" s="47"/>
      <c r="S65" s="263"/>
      <c r="T65" s="46"/>
      <c r="U65" s="48"/>
      <c r="X65" s="48"/>
      <c r="Y65" s="306">
        <f t="shared" si="0"/>
        <v>0</v>
      </c>
      <c r="Z65" s="301" t="str">
        <f t="shared" si="1"/>
        <v>0</v>
      </c>
      <c r="AA65" s="301" t="str">
        <f t="shared" si="2"/>
        <v>0</v>
      </c>
    </row>
    <row r="66" spans="1:29" s="19" customFormat="1" ht="11.85" customHeight="1" x14ac:dyDescent="0.25">
      <c r="A66" s="17" t="s">
        <v>1117</v>
      </c>
      <c r="B66" s="18">
        <v>25</v>
      </c>
      <c r="C66" s="17" t="s">
        <v>310</v>
      </c>
      <c r="D66" s="17" t="s">
        <v>1120</v>
      </c>
      <c r="E66" s="19" t="s">
        <v>291</v>
      </c>
      <c r="F66" s="19">
        <v>8</v>
      </c>
      <c r="G66" s="19">
        <v>23</v>
      </c>
      <c r="H66" s="19" t="s">
        <v>1270</v>
      </c>
      <c r="I66" s="21" t="s">
        <v>1385</v>
      </c>
      <c r="J66" s="19" t="s">
        <v>260</v>
      </c>
      <c r="K66" s="21" t="s">
        <v>537</v>
      </c>
      <c r="L66" s="17" t="s">
        <v>234</v>
      </c>
      <c r="M66" s="19" t="s">
        <v>968</v>
      </c>
      <c r="N66" s="19" t="s">
        <v>260</v>
      </c>
      <c r="P66" s="19">
        <v>23</v>
      </c>
      <c r="Q66" s="17" t="s">
        <v>297</v>
      </c>
      <c r="R66" s="18">
        <v>0</v>
      </c>
      <c r="S66" s="202">
        <v>13642</v>
      </c>
      <c r="T66" s="17" t="s">
        <v>1269</v>
      </c>
      <c r="U66" s="19" t="s">
        <v>970</v>
      </c>
      <c r="V66" s="19" t="s">
        <v>970</v>
      </c>
      <c r="W66" s="19" t="s">
        <v>1374</v>
      </c>
      <c r="X66" s="19" t="s">
        <v>1277</v>
      </c>
      <c r="Y66" s="306">
        <f t="shared" si="0"/>
        <v>368</v>
      </c>
      <c r="Z66" s="301" t="str">
        <f t="shared" si="1"/>
        <v>0</v>
      </c>
      <c r="AA66" s="301">
        <f t="shared" si="2"/>
        <v>368</v>
      </c>
      <c r="AC66" s="22"/>
    </row>
    <row r="67" spans="1:29" s="19" customFormat="1" ht="11.85" customHeight="1" x14ac:dyDescent="0.25">
      <c r="A67" s="9" t="s">
        <v>1523</v>
      </c>
      <c r="B67" s="10">
        <v>0</v>
      </c>
      <c r="C67" s="9" t="s">
        <v>26</v>
      </c>
      <c r="D67" s="9" t="s">
        <v>1120</v>
      </c>
      <c r="E67" s="11" t="s">
        <v>291</v>
      </c>
      <c r="F67" s="11">
        <v>8</v>
      </c>
      <c r="G67" s="19">
        <v>23</v>
      </c>
      <c r="H67" s="19" t="s">
        <v>1270</v>
      </c>
      <c r="I67" s="20"/>
      <c r="J67" s="19" t="s">
        <v>260</v>
      </c>
      <c r="K67" s="20" t="s">
        <v>968</v>
      </c>
      <c r="L67" s="17" t="s">
        <v>234</v>
      </c>
      <c r="M67" s="19" t="s">
        <v>968</v>
      </c>
      <c r="N67" s="19" t="s">
        <v>260</v>
      </c>
      <c r="P67" s="19">
        <v>23</v>
      </c>
      <c r="Q67" s="17" t="s">
        <v>297</v>
      </c>
      <c r="R67" s="18">
        <v>88.5</v>
      </c>
      <c r="S67" s="129" t="s">
        <v>1372</v>
      </c>
      <c r="T67" s="17" t="s">
        <v>1119</v>
      </c>
      <c r="U67" s="19" t="s">
        <v>970</v>
      </c>
      <c r="V67" s="19" t="s">
        <v>970</v>
      </c>
      <c r="W67" s="19" t="s">
        <v>1374</v>
      </c>
      <c r="X67" s="19" t="s">
        <v>1373</v>
      </c>
      <c r="Y67" s="306">
        <f t="shared" si="0"/>
        <v>368</v>
      </c>
      <c r="Z67" s="301">
        <f t="shared" si="1"/>
        <v>368</v>
      </c>
      <c r="AA67" s="301" t="str">
        <f t="shared" si="2"/>
        <v>0</v>
      </c>
      <c r="AC67" s="22"/>
    </row>
    <row r="68" spans="1:29" s="19" customFormat="1" ht="11.85" customHeight="1" x14ac:dyDescent="0.25">
      <c r="L68" s="9" t="s">
        <v>234</v>
      </c>
      <c r="Q68" s="17"/>
      <c r="R68" s="18"/>
      <c r="S68" s="70"/>
      <c r="T68" s="17"/>
      <c r="Y68" s="306">
        <f t="shared" si="0"/>
        <v>0</v>
      </c>
      <c r="Z68" s="301" t="str">
        <f t="shared" si="1"/>
        <v>0</v>
      </c>
      <c r="AA68" s="301" t="str">
        <f t="shared" si="2"/>
        <v>0</v>
      </c>
      <c r="AC68" s="22"/>
    </row>
    <row r="69" spans="1:29" s="35" customFormat="1" ht="11.85" customHeight="1" thickBot="1" x14ac:dyDescent="0.3">
      <c r="G69" s="36">
        <f>SUM(G65:G68)</f>
        <v>46</v>
      </c>
      <c r="H69" s="36"/>
      <c r="I69" s="36"/>
      <c r="J69" s="36"/>
      <c r="K69" s="36"/>
      <c r="L69" s="37"/>
      <c r="M69" s="36">
        <f>G69-P69</f>
        <v>0</v>
      </c>
      <c r="N69" s="36"/>
      <c r="O69" s="36"/>
      <c r="P69" s="36">
        <f>SUM(P65:P68)</f>
        <v>46</v>
      </c>
      <c r="Q69" s="38"/>
      <c r="R69" s="38"/>
      <c r="S69" s="39"/>
      <c r="T69" s="38"/>
      <c r="X69" s="38"/>
      <c r="Y69" s="306">
        <f t="shared" ref="Y69:Y132" si="3">F69*G69*2</f>
        <v>0</v>
      </c>
      <c r="Z69" s="301" t="str">
        <f t="shared" ref="Z69:Z132" si="4">IF(X69="N",Y69,"0")</f>
        <v>0</v>
      </c>
      <c r="AA69" s="301" t="str">
        <f t="shared" ref="AA69:AA132" si="5">IF(X69="P",Y69,"0")</f>
        <v>0</v>
      </c>
    </row>
    <row r="70" spans="1:29" s="25" customFormat="1" ht="11.85" customHeight="1" x14ac:dyDescent="0.25">
      <c r="C70" s="32" t="s">
        <v>236</v>
      </c>
      <c r="G70" s="19"/>
      <c r="H70" s="19"/>
      <c r="I70" s="40"/>
      <c r="J70" s="19"/>
      <c r="K70" s="19"/>
      <c r="L70" s="33"/>
      <c r="M70" s="19"/>
      <c r="N70" s="19"/>
      <c r="O70" s="19"/>
      <c r="P70" s="19"/>
      <c r="Q70" s="19"/>
      <c r="R70" s="19"/>
      <c r="S70" s="110"/>
      <c r="T70" s="19"/>
      <c r="X70" s="19"/>
      <c r="Y70" s="306">
        <f t="shared" si="3"/>
        <v>0</v>
      </c>
      <c r="Z70" s="301" t="str">
        <f t="shared" si="4"/>
        <v>0</v>
      </c>
      <c r="AA70" s="301" t="str">
        <f t="shared" si="5"/>
        <v>0</v>
      </c>
    </row>
    <row r="71" spans="1:29" s="19" customFormat="1" ht="11.85" customHeight="1" x14ac:dyDescent="0.25">
      <c r="A71" s="17" t="s">
        <v>1115</v>
      </c>
      <c r="B71" s="18">
        <v>24</v>
      </c>
      <c r="C71" s="17" t="s">
        <v>310</v>
      </c>
      <c r="D71" s="17" t="s">
        <v>290</v>
      </c>
      <c r="E71" s="19" t="s">
        <v>291</v>
      </c>
      <c r="F71" s="19">
        <v>16</v>
      </c>
      <c r="G71" s="19">
        <v>2</v>
      </c>
      <c r="H71" s="19" t="s">
        <v>1270</v>
      </c>
      <c r="I71" s="21" t="s">
        <v>1383</v>
      </c>
      <c r="J71" s="19" t="s">
        <v>260</v>
      </c>
      <c r="K71" s="21" t="s">
        <v>537</v>
      </c>
      <c r="L71" s="17" t="s">
        <v>234</v>
      </c>
      <c r="M71" s="26" t="s">
        <v>835</v>
      </c>
      <c r="N71" s="19" t="s">
        <v>260</v>
      </c>
      <c r="O71" s="26" t="s">
        <v>1399</v>
      </c>
      <c r="P71" s="19">
        <v>2</v>
      </c>
      <c r="Q71" s="9" t="s">
        <v>678</v>
      </c>
      <c r="R71" s="10">
        <v>0</v>
      </c>
      <c r="S71" s="203">
        <v>13651</v>
      </c>
      <c r="T71" s="9" t="s">
        <v>1524</v>
      </c>
      <c r="U71" s="11" t="s">
        <v>1400</v>
      </c>
      <c r="V71" s="19" t="s">
        <v>1400</v>
      </c>
      <c r="W71" s="19" t="s">
        <v>1374</v>
      </c>
      <c r="X71" s="19" t="s">
        <v>1277</v>
      </c>
      <c r="Y71" s="306">
        <f t="shared" si="3"/>
        <v>64</v>
      </c>
      <c r="Z71" s="301" t="str">
        <f t="shared" si="4"/>
        <v>0</v>
      </c>
      <c r="AA71" s="301">
        <f t="shared" si="5"/>
        <v>64</v>
      </c>
      <c r="AC71" s="22"/>
    </row>
    <row r="72" spans="1:29" s="19" customFormat="1" ht="11.85" customHeight="1" x14ac:dyDescent="0.25">
      <c r="A72" s="17" t="s">
        <v>1117</v>
      </c>
      <c r="B72" s="18">
        <v>25</v>
      </c>
      <c r="C72" s="17" t="s">
        <v>310</v>
      </c>
      <c r="D72" s="17" t="s">
        <v>290</v>
      </c>
      <c r="E72" s="19" t="s">
        <v>291</v>
      </c>
      <c r="F72" s="19">
        <v>16</v>
      </c>
      <c r="G72" s="19">
        <v>7</v>
      </c>
      <c r="H72" s="19" t="s">
        <v>1270</v>
      </c>
      <c r="I72" s="21" t="s">
        <v>1385</v>
      </c>
      <c r="J72" s="19" t="s">
        <v>260</v>
      </c>
      <c r="K72" s="21" t="s">
        <v>537</v>
      </c>
      <c r="L72" s="17" t="s">
        <v>234</v>
      </c>
      <c r="M72" s="26" t="s">
        <v>835</v>
      </c>
      <c r="N72" s="19" t="s">
        <v>260</v>
      </c>
      <c r="O72" s="26" t="s">
        <v>1428</v>
      </c>
      <c r="P72" s="19">
        <v>7</v>
      </c>
      <c r="Q72" s="9" t="s">
        <v>678</v>
      </c>
      <c r="R72" s="18">
        <v>0</v>
      </c>
      <c r="S72" s="203">
        <v>13651</v>
      </c>
      <c r="T72" s="9" t="s">
        <v>1524</v>
      </c>
      <c r="U72" s="19" t="s">
        <v>1400</v>
      </c>
      <c r="V72" s="19" t="s">
        <v>1400</v>
      </c>
      <c r="W72" s="19" t="s">
        <v>1374</v>
      </c>
      <c r="X72" s="19" t="s">
        <v>1277</v>
      </c>
      <c r="Y72" s="306">
        <f t="shared" si="3"/>
        <v>224</v>
      </c>
      <c r="Z72" s="301" t="str">
        <f t="shared" si="4"/>
        <v>0</v>
      </c>
      <c r="AA72" s="301">
        <f t="shared" si="5"/>
        <v>224</v>
      </c>
      <c r="AC72" s="22"/>
    </row>
    <row r="73" spans="1:29" s="19" customFormat="1" ht="11.85" customHeight="1" x14ac:dyDescent="0.25">
      <c r="A73" s="125"/>
      <c r="B73" s="18"/>
      <c r="C73" s="23"/>
      <c r="D73" s="17"/>
      <c r="I73" s="20"/>
      <c r="K73" s="20"/>
      <c r="L73" s="17"/>
      <c r="M73" s="26"/>
      <c r="O73" s="26"/>
      <c r="Q73" s="23"/>
      <c r="R73" s="18"/>
      <c r="S73" s="202"/>
      <c r="T73" s="17"/>
      <c r="Y73" s="306"/>
      <c r="Z73" s="301" t="str">
        <f t="shared" si="4"/>
        <v>0</v>
      </c>
      <c r="AA73" s="301" t="str">
        <f t="shared" si="5"/>
        <v>0</v>
      </c>
      <c r="AC73" s="22"/>
    </row>
    <row r="74" spans="1:29" s="27" customFormat="1" ht="11.85" customHeight="1" x14ac:dyDescent="0.25">
      <c r="G74" s="28">
        <f>SUM(G70:G73)</f>
        <v>9</v>
      </c>
      <c r="H74" s="28"/>
      <c r="I74" s="28"/>
      <c r="J74" s="28"/>
      <c r="K74" s="28"/>
      <c r="L74" s="29"/>
      <c r="M74" s="28">
        <f>G74-P74</f>
        <v>0</v>
      </c>
      <c r="N74" s="28"/>
      <c r="O74" s="28"/>
      <c r="P74" s="28">
        <f>SUM(P70:P73)</f>
        <v>9</v>
      </c>
      <c r="Q74" s="30"/>
      <c r="R74" s="30"/>
      <c r="S74" s="264"/>
      <c r="T74" s="30"/>
      <c r="X74" s="30"/>
      <c r="Y74" s="306"/>
      <c r="Z74" s="301" t="str">
        <f t="shared" si="4"/>
        <v>0</v>
      </c>
      <c r="AA74" s="301" t="str">
        <f t="shared" si="5"/>
        <v>0</v>
      </c>
    </row>
    <row r="75" spans="1:29" s="25" customFormat="1" ht="11.85" customHeight="1" x14ac:dyDescent="0.25">
      <c r="C75" s="32" t="s">
        <v>237</v>
      </c>
      <c r="G75" s="19"/>
      <c r="H75" s="19"/>
      <c r="I75" s="40"/>
      <c r="J75" s="19"/>
      <c r="K75" s="19"/>
      <c r="L75" s="33"/>
      <c r="M75" s="19"/>
      <c r="N75" s="19"/>
      <c r="O75" s="19"/>
      <c r="P75" s="19"/>
      <c r="Q75" s="19"/>
      <c r="R75" s="19"/>
      <c r="S75" s="110"/>
      <c r="T75" s="19"/>
      <c r="X75" s="19"/>
      <c r="Y75" s="306"/>
      <c r="Z75" s="301" t="str">
        <f t="shared" si="4"/>
        <v>0</v>
      </c>
      <c r="AA75" s="301" t="str">
        <f t="shared" si="5"/>
        <v>0</v>
      </c>
    </row>
    <row r="76" spans="1:29" s="19" customFormat="1" ht="11.85" customHeight="1" x14ac:dyDescent="0.25">
      <c r="A76" s="111">
        <v>483067.1</v>
      </c>
      <c r="B76" s="18">
        <v>0</v>
      </c>
      <c r="C76" s="19" t="s">
        <v>494</v>
      </c>
      <c r="D76" s="17" t="s">
        <v>1120</v>
      </c>
      <c r="E76" s="19" t="s">
        <v>291</v>
      </c>
      <c r="F76" s="19">
        <v>8</v>
      </c>
      <c r="G76" s="19">
        <v>25</v>
      </c>
      <c r="H76" s="19">
        <v>782297</v>
      </c>
      <c r="I76" s="20" t="s">
        <v>1429</v>
      </c>
      <c r="J76" s="19" t="s">
        <v>260</v>
      </c>
      <c r="K76" s="20" t="s">
        <v>102</v>
      </c>
      <c r="L76" s="17" t="s">
        <v>234</v>
      </c>
      <c r="M76" s="26" t="s">
        <v>835</v>
      </c>
      <c r="N76" s="19" t="s">
        <v>260</v>
      </c>
      <c r="P76" s="19">
        <v>25</v>
      </c>
      <c r="Q76" s="9" t="s">
        <v>678</v>
      </c>
      <c r="R76" s="10">
        <v>0</v>
      </c>
      <c r="S76" s="202">
        <v>13659</v>
      </c>
      <c r="T76" s="9" t="s">
        <v>1525</v>
      </c>
      <c r="U76" s="11" t="s">
        <v>1400</v>
      </c>
      <c r="V76" s="19" t="s">
        <v>1400</v>
      </c>
      <c r="W76" s="19" t="s">
        <v>1374</v>
      </c>
      <c r="X76" s="19" t="s">
        <v>1277</v>
      </c>
      <c r="Y76" s="306">
        <f t="shared" si="3"/>
        <v>400</v>
      </c>
      <c r="Z76" s="301" t="str">
        <f t="shared" si="4"/>
        <v>0</v>
      </c>
      <c r="AA76" s="301">
        <f t="shared" si="5"/>
        <v>400</v>
      </c>
    </row>
    <row r="77" spans="1:29" s="19" customFormat="1" ht="11.25" customHeight="1" x14ac:dyDescent="0.25">
      <c r="A77" s="17" t="s">
        <v>1115</v>
      </c>
      <c r="B77" s="18">
        <v>24</v>
      </c>
      <c r="C77" s="17" t="s">
        <v>310</v>
      </c>
      <c r="D77" s="17" t="s">
        <v>1120</v>
      </c>
      <c r="E77" s="19" t="s">
        <v>291</v>
      </c>
      <c r="F77" s="19">
        <v>8</v>
      </c>
      <c r="G77" s="19">
        <v>12</v>
      </c>
      <c r="I77" s="21" t="s">
        <v>1383</v>
      </c>
      <c r="J77" s="19" t="s">
        <v>260</v>
      </c>
      <c r="K77" s="21" t="s">
        <v>537</v>
      </c>
      <c r="L77" s="17" t="s">
        <v>234</v>
      </c>
      <c r="M77" s="26" t="s">
        <v>835</v>
      </c>
      <c r="N77" s="19" t="s">
        <v>260</v>
      </c>
      <c r="O77" s="26" t="s">
        <v>1399</v>
      </c>
      <c r="P77" s="19">
        <v>12</v>
      </c>
      <c r="Q77" s="9" t="s">
        <v>678</v>
      </c>
      <c r="R77" s="10">
        <v>0</v>
      </c>
      <c r="S77" s="202">
        <v>13658</v>
      </c>
      <c r="T77" s="9" t="s">
        <v>1525</v>
      </c>
      <c r="U77" s="11" t="s">
        <v>1400</v>
      </c>
      <c r="V77" s="11" t="s">
        <v>1400</v>
      </c>
      <c r="W77" s="19" t="s">
        <v>1374</v>
      </c>
      <c r="X77" s="19" t="s">
        <v>1277</v>
      </c>
      <c r="Y77" s="306">
        <f t="shared" si="3"/>
        <v>192</v>
      </c>
      <c r="Z77" s="301" t="str">
        <f t="shared" si="4"/>
        <v>0</v>
      </c>
      <c r="AA77" s="301">
        <f t="shared" si="5"/>
        <v>192</v>
      </c>
      <c r="AC77" s="22"/>
    </row>
    <row r="78" spans="1:29" s="19" customFormat="1" ht="11.85" customHeight="1" x14ac:dyDescent="0.25">
      <c r="A78" s="46" t="s">
        <v>1117</v>
      </c>
      <c r="B78" s="47">
        <v>25</v>
      </c>
      <c r="C78" s="46" t="s">
        <v>310</v>
      </c>
      <c r="D78" s="46" t="s">
        <v>1120</v>
      </c>
      <c r="E78" s="48" t="s">
        <v>291</v>
      </c>
      <c r="F78" s="48">
        <v>8</v>
      </c>
      <c r="G78" s="48">
        <v>2</v>
      </c>
      <c r="H78" s="48" t="s">
        <v>1270</v>
      </c>
      <c r="I78" s="196" t="s">
        <v>1385</v>
      </c>
      <c r="J78" s="19" t="s">
        <v>260</v>
      </c>
      <c r="K78" s="196" t="s">
        <v>537</v>
      </c>
      <c r="L78" s="17" t="s">
        <v>234</v>
      </c>
      <c r="M78" s="26" t="s">
        <v>835</v>
      </c>
      <c r="N78" s="19" t="s">
        <v>260</v>
      </c>
      <c r="O78" s="26" t="s">
        <v>1399</v>
      </c>
      <c r="P78" s="48">
        <v>2</v>
      </c>
      <c r="Q78" s="9" t="s">
        <v>678</v>
      </c>
      <c r="R78" s="10">
        <v>0</v>
      </c>
      <c r="S78" s="202">
        <v>13658</v>
      </c>
      <c r="T78" s="9" t="s">
        <v>1525</v>
      </c>
      <c r="U78" s="11" t="s">
        <v>1400</v>
      </c>
      <c r="V78" s="11" t="s">
        <v>1400</v>
      </c>
      <c r="W78" s="19" t="s">
        <v>1374</v>
      </c>
      <c r="X78" s="19" t="s">
        <v>1277</v>
      </c>
      <c r="Y78" s="306">
        <f t="shared" si="3"/>
        <v>32</v>
      </c>
      <c r="Z78" s="301" t="str">
        <f t="shared" si="4"/>
        <v>0</v>
      </c>
      <c r="AA78" s="301">
        <f t="shared" si="5"/>
        <v>32</v>
      </c>
      <c r="AC78" s="22"/>
    </row>
    <row r="79" spans="1:29" s="19" customFormat="1" ht="11.85" customHeight="1" x14ac:dyDescent="0.25">
      <c r="A79" s="17"/>
      <c r="B79" s="18"/>
      <c r="C79" s="17"/>
      <c r="D79" s="17"/>
      <c r="I79" s="21"/>
      <c r="K79" s="21"/>
      <c r="L79" s="17"/>
      <c r="M79" s="26"/>
      <c r="O79" s="26"/>
      <c r="Q79" s="23"/>
      <c r="R79" s="18"/>
      <c r="S79" s="265"/>
      <c r="T79" s="17"/>
      <c r="Y79" s="306"/>
      <c r="Z79" s="301" t="str">
        <f t="shared" si="4"/>
        <v>0</v>
      </c>
      <c r="AA79" s="301" t="str">
        <f t="shared" si="5"/>
        <v>0</v>
      </c>
      <c r="AC79" s="22"/>
    </row>
    <row r="80" spans="1:29" s="35" customFormat="1" ht="11.85" customHeight="1" thickBot="1" x14ac:dyDescent="0.3">
      <c r="G80" s="36">
        <f>SUM(G75:G79)</f>
        <v>39</v>
      </c>
      <c r="H80" s="36"/>
      <c r="I80" s="36"/>
      <c r="J80" s="36"/>
      <c r="K80" s="36"/>
      <c r="L80" s="41"/>
      <c r="M80" s="36">
        <f>G80-P80</f>
        <v>0</v>
      </c>
      <c r="N80" s="36"/>
      <c r="O80" s="36"/>
      <c r="P80" s="36">
        <f>SUM(P75:P79)</f>
        <v>39</v>
      </c>
      <c r="Q80" s="38"/>
      <c r="R80" s="38"/>
      <c r="S80" s="39"/>
      <c r="T80" s="38"/>
      <c r="X80" s="38"/>
      <c r="Y80" s="306"/>
      <c r="Z80" s="301" t="str">
        <f t="shared" si="4"/>
        <v>0</v>
      </c>
      <c r="AA80" s="301" t="str">
        <f t="shared" si="5"/>
        <v>0</v>
      </c>
    </row>
    <row r="81" spans="1:32" s="25" customFormat="1" x14ac:dyDescent="0.25">
      <c r="C81" s="231" t="s">
        <v>1432</v>
      </c>
      <c r="I81" s="266"/>
      <c r="J81" s="33"/>
      <c r="N81" s="33"/>
      <c r="S81" s="267"/>
      <c r="Y81" s="306"/>
      <c r="Z81" s="301" t="str">
        <f t="shared" si="4"/>
        <v>0</v>
      </c>
      <c r="AA81" s="301" t="str">
        <f t="shared" si="5"/>
        <v>0</v>
      </c>
    </row>
    <row r="82" spans="1:32" s="25" customFormat="1" x14ac:dyDescent="0.25">
      <c r="A82" s="267"/>
      <c r="C82" s="231" t="s">
        <v>1433</v>
      </c>
      <c r="H82" s="268"/>
      <c r="I82" s="266"/>
      <c r="J82" s="33"/>
      <c r="K82" s="269"/>
      <c r="N82" s="33"/>
      <c r="O82" s="268"/>
      <c r="S82" s="267"/>
      <c r="Y82" s="306"/>
      <c r="Z82" s="301" t="str">
        <f t="shared" si="4"/>
        <v>0</v>
      </c>
      <c r="AA82" s="301" t="str">
        <f t="shared" si="5"/>
        <v>0</v>
      </c>
    </row>
    <row r="83" spans="1:32" x14ac:dyDescent="0.25">
      <c r="C83" s="58" t="s">
        <v>1437</v>
      </c>
      <c r="G83"/>
      <c r="H83"/>
      <c r="I83"/>
      <c r="J83" s="59"/>
      <c r="K83"/>
      <c r="M83"/>
      <c r="N83" s="59"/>
      <c r="O83"/>
      <c r="P83"/>
      <c r="S83" s="233"/>
      <c r="X83"/>
      <c r="Y83" s="306"/>
      <c r="Z83" s="301" t="str">
        <f t="shared" si="4"/>
        <v>0</v>
      </c>
      <c r="AA83" s="301" t="str">
        <f t="shared" si="5"/>
        <v>0</v>
      </c>
    </row>
    <row r="84" spans="1:32" x14ac:dyDescent="0.25">
      <c r="C84" s="58" t="s">
        <v>1438</v>
      </c>
      <c r="G84"/>
      <c r="H84"/>
      <c r="I84"/>
      <c r="J84" s="59"/>
      <c r="K84"/>
      <c r="M84"/>
      <c r="N84" s="59"/>
      <c r="O84"/>
      <c r="P84"/>
      <c r="S84" s="233"/>
      <c r="X84"/>
      <c r="Y84" s="306"/>
      <c r="Z84" s="301" t="str">
        <f t="shared" si="4"/>
        <v>0</v>
      </c>
      <c r="AA84" s="301" t="str">
        <f t="shared" si="5"/>
        <v>0</v>
      </c>
    </row>
    <row r="85" spans="1:32" s="11" customFormat="1" ht="11.85" customHeight="1" x14ac:dyDescent="0.25">
      <c r="A85" s="9" t="s">
        <v>1439</v>
      </c>
      <c r="B85" s="10">
        <v>77.95</v>
      </c>
      <c r="C85" s="9" t="s">
        <v>297</v>
      </c>
      <c r="D85" s="9" t="s">
        <v>290</v>
      </c>
      <c r="E85" s="11" t="s">
        <v>291</v>
      </c>
      <c r="F85" s="11">
        <v>16</v>
      </c>
      <c r="G85" s="11">
        <v>25</v>
      </c>
      <c r="I85" s="270"/>
      <c r="J85" s="135" t="s">
        <v>260</v>
      </c>
      <c r="K85" s="210" t="s">
        <v>1440</v>
      </c>
      <c r="L85" s="116" t="s">
        <v>234</v>
      </c>
      <c r="M85" s="115" t="s">
        <v>1440</v>
      </c>
      <c r="N85" s="101" t="s">
        <v>260</v>
      </c>
      <c r="P85" s="11">
        <v>25</v>
      </c>
      <c r="Q85" s="9" t="s">
        <v>1441</v>
      </c>
      <c r="R85" s="10">
        <v>300</v>
      </c>
      <c r="S85" s="221" t="s">
        <v>1372</v>
      </c>
      <c r="T85" s="9" t="s">
        <v>1442</v>
      </c>
      <c r="U85" s="11" t="s">
        <v>1083</v>
      </c>
      <c r="V85" s="11" t="s">
        <v>1083</v>
      </c>
      <c r="W85" s="13" t="s">
        <v>21</v>
      </c>
      <c r="X85" s="11" t="s">
        <v>1373</v>
      </c>
      <c r="Y85" s="306">
        <f t="shared" si="3"/>
        <v>800</v>
      </c>
      <c r="Z85" s="301">
        <f t="shared" si="4"/>
        <v>800</v>
      </c>
      <c r="AA85" s="301" t="str">
        <f t="shared" si="5"/>
        <v>0</v>
      </c>
      <c r="AC85" s="14"/>
    </row>
    <row r="86" spans="1:32" x14ac:dyDescent="0.25">
      <c r="A86" s="9" t="s">
        <v>1439</v>
      </c>
      <c r="B86" s="10">
        <v>77.95</v>
      </c>
      <c r="C86" s="9" t="s">
        <v>297</v>
      </c>
      <c r="D86" s="9" t="s">
        <v>290</v>
      </c>
      <c r="E86" s="11" t="s">
        <v>291</v>
      </c>
      <c r="F86" s="11">
        <v>16</v>
      </c>
      <c r="G86" s="11">
        <v>25</v>
      </c>
      <c r="I86" s="270"/>
      <c r="J86" s="135" t="s">
        <v>260</v>
      </c>
      <c r="K86" s="210" t="s">
        <v>1440</v>
      </c>
      <c r="L86" s="116" t="s">
        <v>234</v>
      </c>
      <c r="M86" s="115" t="s">
        <v>1440</v>
      </c>
      <c r="N86" s="101" t="s">
        <v>260</v>
      </c>
      <c r="P86" s="11">
        <v>25</v>
      </c>
      <c r="Q86" s="9" t="s">
        <v>1441</v>
      </c>
      <c r="R86" s="10">
        <v>300.05</v>
      </c>
      <c r="S86" s="221" t="s">
        <v>1372</v>
      </c>
      <c r="T86" s="9" t="s">
        <v>1443</v>
      </c>
      <c r="U86" s="11" t="s">
        <v>1083</v>
      </c>
      <c r="V86" s="11" t="s">
        <v>1083</v>
      </c>
      <c r="W86" s="13" t="s">
        <v>21</v>
      </c>
      <c r="X86" s="11" t="s">
        <v>1373</v>
      </c>
      <c r="Y86" s="306">
        <f t="shared" si="3"/>
        <v>800</v>
      </c>
      <c r="Z86" s="301">
        <f t="shared" si="4"/>
        <v>800</v>
      </c>
      <c r="AA86" s="301" t="str">
        <f t="shared" si="5"/>
        <v>0</v>
      </c>
      <c r="AB86" s="11"/>
      <c r="AC86" s="14"/>
      <c r="AD86" s="11"/>
      <c r="AE86" s="11"/>
      <c r="AF86" s="11"/>
    </row>
    <row r="87" spans="1:32" s="11" customFormat="1" ht="11.85" customHeight="1" x14ac:dyDescent="0.25">
      <c r="A87" s="9" t="s">
        <v>1444</v>
      </c>
      <c r="B87" s="10">
        <v>300</v>
      </c>
      <c r="C87" s="9" t="s">
        <v>1441</v>
      </c>
      <c r="D87" s="9" t="s">
        <v>290</v>
      </c>
      <c r="E87" s="11" t="s">
        <v>291</v>
      </c>
      <c r="F87" s="11">
        <v>16</v>
      </c>
      <c r="G87" s="11">
        <v>25</v>
      </c>
      <c r="I87" s="270"/>
      <c r="J87" s="135" t="s">
        <v>260</v>
      </c>
      <c r="K87" s="271" t="s">
        <v>883</v>
      </c>
      <c r="L87" s="116" t="s">
        <v>234</v>
      </c>
      <c r="M87" s="115" t="s">
        <v>883</v>
      </c>
      <c r="N87" s="101" t="s">
        <v>260</v>
      </c>
      <c r="P87" s="11">
        <v>25</v>
      </c>
      <c r="Q87" s="9" t="s">
        <v>297</v>
      </c>
      <c r="R87" s="10">
        <v>24.01</v>
      </c>
      <c r="S87" s="272" t="s">
        <v>1372</v>
      </c>
      <c r="T87" s="9" t="s">
        <v>110</v>
      </c>
      <c r="U87" s="11" t="s">
        <v>1083</v>
      </c>
      <c r="V87" s="11" t="s">
        <v>1083</v>
      </c>
      <c r="W87" s="13" t="s">
        <v>21</v>
      </c>
      <c r="X87" s="11" t="s">
        <v>1373</v>
      </c>
      <c r="Y87" s="306">
        <f t="shared" si="3"/>
        <v>800</v>
      </c>
      <c r="Z87" s="301">
        <f t="shared" si="4"/>
        <v>800</v>
      </c>
      <c r="AA87" s="301" t="str">
        <f t="shared" si="5"/>
        <v>0</v>
      </c>
      <c r="AC87" s="14"/>
    </row>
    <row r="88" spans="1:32" x14ac:dyDescent="0.25">
      <c r="A88" s="9" t="s">
        <v>1445</v>
      </c>
      <c r="B88" s="10">
        <v>273</v>
      </c>
      <c r="C88" s="9" t="s">
        <v>310</v>
      </c>
      <c r="D88" s="9" t="s">
        <v>290</v>
      </c>
      <c r="E88" s="11" t="s">
        <v>291</v>
      </c>
      <c r="F88" s="11">
        <v>16</v>
      </c>
      <c r="G88" s="11">
        <v>25</v>
      </c>
      <c r="I88" s="273"/>
      <c r="J88" s="135" t="s">
        <v>260</v>
      </c>
      <c r="K88" s="271" t="s">
        <v>1446</v>
      </c>
      <c r="L88" s="116" t="s">
        <v>234</v>
      </c>
      <c r="M88" s="115" t="s">
        <v>48</v>
      </c>
      <c r="N88" s="101" t="s">
        <v>260</v>
      </c>
      <c r="O88" s="11" t="s">
        <v>1447</v>
      </c>
      <c r="P88" s="11">
        <v>25</v>
      </c>
      <c r="Q88" s="224" t="s">
        <v>134</v>
      </c>
      <c r="R88" s="10">
        <v>310</v>
      </c>
      <c r="S88" s="274" t="s">
        <v>1372</v>
      </c>
      <c r="T88" s="9" t="s">
        <v>1448</v>
      </c>
      <c r="U88" s="11" t="s">
        <v>1083</v>
      </c>
      <c r="V88" s="11" t="s">
        <v>1083</v>
      </c>
      <c r="W88" s="13" t="s">
        <v>21</v>
      </c>
      <c r="X88" s="11" t="s">
        <v>1373</v>
      </c>
      <c r="Y88" s="306">
        <f t="shared" si="3"/>
        <v>800</v>
      </c>
      <c r="Z88" s="301">
        <f t="shared" si="4"/>
        <v>800</v>
      </c>
      <c r="AA88" s="301" t="str">
        <f t="shared" si="5"/>
        <v>0</v>
      </c>
      <c r="AB88" s="11"/>
      <c r="AC88" s="14"/>
      <c r="AD88" s="11"/>
      <c r="AE88" s="11"/>
      <c r="AF88" s="11"/>
    </row>
    <row r="89" spans="1:32" s="11" customFormat="1" ht="11.85" customHeight="1" x14ac:dyDescent="0.25">
      <c r="A89" s="9" t="s">
        <v>1439</v>
      </c>
      <c r="B89" s="10">
        <v>77.95</v>
      </c>
      <c r="C89" s="9" t="s">
        <v>297</v>
      </c>
      <c r="D89" s="9" t="s">
        <v>290</v>
      </c>
      <c r="E89" s="11" t="s">
        <v>291</v>
      </c>
      <c r="F89" s="11">
        <v>16</v>
      </c>
      <c r="G89" s="11">
        <v>25</v>
      </c>
      <c r="I89" s="12"/>
      <c r="J89" s="135" t="s">
        <v>260</v>
      </c>
      <c r="K89" s="271" t="s">
        <v>1440</v>
      </c>
      <c r="L89" s="116" t="s">
        <v>234</v>
      </c>
      <c r="M89" s="115" t="s">
        <v>1440</v>
      </c>
      <c r="N89" s="101" t="s">
        <v>260</v>
      </c>
      <c r="O89" s="24"/>
      <c r="P89" s="11">
        <v>25</v>
      </c>
      <c r="Q89" s="9" t="s">
        <v>157</v>
      </c>
      <c r="R89" s="10">
        <v>800</v>
      </c>
      <c r="S89" s="274" t="s">
        <v>1372</v>
      </c>
      <c r="T89" s="9" t="s">
        <v>1449</v>
      </c>
      <c r="U89" s="11" t="s">
        <v>1083</v>
      </c>
      <c r="V89" s="11" t="s">
        <v>1083</v>
      </c>
      <c r="W89" s="13" t="s">
        <v>21</v>
      </c>
      <c r="X89" s="11" t="s">
        <v>1373</v>
      </c>
      <c r="Y89" s="306">
        <f t="shared" si="3"/>
        <v>800</v>
      </c>
      <c r="Z89" s="301">
        <f t="shared" si="4"/>
        <v>800</v>
      </c>
      <c r="AA89" s="301" t="str">
        <f t="shared" si="5"/>
        <v>0</v>
      </c>
      <c r="AC89" s="14"/>
    </row>
    <row r="90" spans="1:32" s="11" customFormat="1" ht="11.85" customHeight="1" x14ac:dyDescent="0.25">
      <c r="A90" s="9" t="s">
        <v>1450</v>
      </c>
      <c r="B90" s="10">
        <v>125.5</v>
      </c>
      <c r="C90" s="9" t="s">
        <v>297</v>
      </c>
      <c r="D90" s="9" t="s">
        <v>290</v>
      </c>
      <c r="E90" s="11" t="s">
        <v>291</v>
      </c>
      <c r="F90" s="11">
        <v>16</v>
      </c>
      <c r="G90" s="11">
        <v>25</v>
      </c>
      <c r="I90" s="12"/>
      <c r="J90" s="135" t="s">
        <v>260</v>
      </c>
      <c r="K90" s="271" t="s">
        <v>1440</v>
      </c>
      <c r="L90" s="116" t="s">
        <v>234</v>
      </c>
      <c r="M90" s="115" t="s">
        <v>1440</v>
      </c>
      <c r="N90" s="101" t="s">
        <v>260</v>
      </c>
      <c r="O90" s="24"/>
      <c r="P90" s="11">
        <v>25</v>
      </c>
      <c r="Q90" s="9" t="s">
        <v>157</v>
      </c>
      <c r="R90" s="10">
        <v>1100</v>
      </c>
      <c r="S90" s="274" t="s">
        <v>1372</v>
      </c>
      <c r="T90" s="9" t="s">
        <v>1451</v>
      </c>
      <c r="U90" s="11" t="s">
        <v>1083</v>
      </c>
      <c r="V90" s="11" t="s">
        <v>1083</v>
      </c>
      <c r="W90" s="13" t="s">
        <v>21</v>
      </c>
      <c r="X90" s="11" t="s">
        <v>1373</v>
      </c>
      <c r="Y90" s="306">
        <f t="shared" si="3"/>
        <v>800</v>
      </c>
      <c r="Z90" s="301">
        <f t="shared" si="4"/>
        <v>800</v>
      </c>
      <c r="AA90" s="301" t="str">
        <f t="shared" si="5"/>
        <v>0</v>
      </c>
      <c r="AC90" s="14"/>
    </row>
    <row r="91" spans="1:32" s="11" customFormat="1" ht="11.85" customHeight="1" x14ac:dyDescent="0.25">
      <c r="A91" s="249" t="s">
        <v>1452</v>
      </c>
      <c r="B91" s="10">
        <v>1180</v>
      </c>
      <c r="C91" s="9" t="s">
        <v>157</v>
      </c>
      <c r="D91" s="9" t="s">
        <v>290</v>
      </c>
      <c r="E91" s="11" t="s">
        <v>291</v>
      </c>
      <c r="F91" s="11">
        <v>16</v>
      </c>
      <c r="G91" s="11">
        <v>25</v>
      </c>
      <c r="I91" s="275"/>
      <c r="J91" s="101" t="s">
        <v>260</v>
      </c>
      <c r="K91" s="271" t="s">
        <v>876</v>
      </c>
      <c r="L91" s="116" t="s">
        <v>234</v>
      </c>
      <c r="M91" s="115" t="s">
        <v>876</v>
      </c>
      <c r="N91" s="101" t="s">
        <v>260</v>
      </c>
      <c r="O91" s="24"/>
      <c r="P91" s="11">
        <v>25</v>
      </c>
      <c r="Q91" s="9" t="s">
        <v>310</v>
      </c>
      <c r="R91" s="10">
        <v>94.5</v>
      </c>
      <c r="S91" s="209" t="s">
        <v>1372</v>
      </c>
      <c r="T91" s="9" t="s">
        <v>1453</v>
      </c>
      <c r="U91" s="11" t="s">
        <v>1083</v>
      </c>
      <c r="V91" s="11" t="s">
        <v>1083</v>
      </c>
      <c r="W91" s="13" t="s">
        <v>21</v>
      </c>
      <c r="X91" s="11" t="s">
        <v>1373</v>
      </c>
      <c r="Y91" s="306">
        <f t="shared" si="3"/>
        <v>800</v>
      </c>
      <c r="Z91" s="301">
        <f t="shared" si="4"/>
        <v>800</v>
      </c>
      <c r="AA91" s="301" t="str">
        <f t="shared" si="5"/>
        <v>0</v>
      </c>
      <c r="AC91" s="14"/>
    </row>
    <row r="92" spans="1:32" x14ac:dyDescent="0.25">
      <c r="C92" s="58"/>
      <c r="G92"/>
      <c r="H92"/>
      <c r="I92"/>
      <c r="J92" s="59"/>
      <c r="K92"/>
      <c r="M92"/>
      <c r="N92" s="59"/>
      <c r="O92"/>
      <c r="P92"/>
      <c r="S92" s="233"/>
      <c r="X92"/>
      <c r="Y92" s="306"/>
      <c r="Z92" s="301" t="str">
        <f t="shared" si="4"/>
        <v>0</v>
      </c>
      <c r="AA92" s="301" t="str">
        <f t="shared" si="5"/>
        <v>0</v>
      </c>
    </row>
    <row r="93" spans="1:32" x14ac:dyDescent="0.25">
      <c r="C93" s="58" t="s">
        <v>1454</v>
      </c>
      <c r="G93"/>
      <c r="H93"/>
      <c r="I93"/>
      <c r="J93" s="59"/>
      <c r="K93"/>
      <c r="M93"/>
      <c r="N93" s="59"/>
      <c r="O93"/>
      <c r="P93"/>
      <c r="S93" s="233"/>
      <c r="X93"/>
      <c r="Y93" s="306"/>
      <c r="Z93" s="301" t="str">
        <f t="shared" si="4"/>
        <v>0</v>
      </c>
      <c r="AA93" s="301" t="str">
        <f t="shared" si="5"/>
        <v>0</v>
      </c>
    </row>
    <row r="94" spans="1:32" x14ac:dyDescent="0.25">
      <c r="A94" s="9" t="s">
        <v>1455</v>
      </c>
      <c r="B94" s="10">
        <v>24.75</v>
      </c>
      <c r="C94" s="9" t="s">
        <v>297</v>
      </c>
      <c r="D94" s="9" t="s">
        <v>1120</v>
      </c>
      <c r="E94" s="11" t="s">
        <v>291</v>
      </c>
      <c r="F94" s="11">
        <v>8</v>
      </c>
      <c r="G94" s="11">
        <v>25</v>
      </c>
      <c r="I94" s="12" t="s">
        <v>1456</v>
      </c>
      <c r="J94" s="235" t="s">
        <v>260</v>
      </c>
      <c r="K94" s="210" t="s">
        <v>537</v>
      </c>
      <c r="L94" s="116" t="s">
        <v>234</v>
      </c>
      <c r="M94" s="115" t="s">
        <v>136</v>
      </c>
      <c r="N94" s="235" t="s">
        <v>260</v>
      </c>
      <c r="O94" s="13" t="s">
        <v>1457</v>
      </c>
      <c r="P94" s="11">
        <v>25</v>
      </c>
      <c r="Q94" s="9" t="s">
        <v>494</v>
      </c>
      <c r="R94" s="10">
        <v>29.5</v>
      </c>
      <c r="S94" s="209" t="s">
        <v>1458</v>
      </c>
      <c r="T94" s="9" t="s">
        <v>1459</v>
      </c>
      <c r="U94" s="11" t="s">
        <v>1083</v>
      </c>
      <c r="V94" s="11" t="s">
        <v>1083</v>
      </c>
      <c r="W94" s="11" t="s">
        <v>1374</v>
      </c>
      <c r="X94" s="11" t="s">
        <v>1277</v>
      </c>
      <c r="Y94" s="306">
        <f t="shared" si="3"/>
        <v>400</v>
      </c>
      <c r="Z94" s="301" t="str">
        <f t="shared" si="4"/>
        <v>0</v>
      </c>
      <c r="AA94" s="301">
        <f t="shared" si="5"/>
        <v>400</v>
      </c>
    </row>
    <row r="95" spans="1:32" x14ac:dyDescent="0.25">
      <c r="A95" s="9" t="s">
        <v>1460</v>
      </c>
      <c r="B95" s="10">
        <v>24.25</v>
      </c>
      <c r="C95" s="9" t="s">
        <v>297</v>
      </c>
      <c r="D95" s="9" t="s">
        <v>1120</v>
      </c>
      <c r="E95" s="11" t="s">
        <v>291</v>
      </c>
      <c r="F95" s="11">
        <v>8</v>
      </c>
      <c r="G95" s="11">
        <v>25</v>
      </c>
      <c r="I95" s="12" t="s">
        <v>1461</v>
      </c>
      <c r="J95" s="235" t="s">
        <v>260</v>
      </c>
      <c r="K95" s="210" t="s">
        <v>537</v>
      </c>
      <c r="L95" s="116" t="s">
        <v>234</v>
      </c>
      <c r="M95" s="115" t="s">
        <v>136</v>
      </c>
      <c r="N95" s="235" t="s">
        <v>260</v>
      </c>
      <c r="O95" s="13" t="s">
        <v>1462</v>
      </c>
      <c r="P95" s="11">
        <v>25</v>
      </c>
      <c r="Q95" s="9" t="s">
        <v>310</v>
      </c>
      <c r="R95" s="10">
        <v>30.35</v>
      </c>
      <c r="S95" s="209" t="s">
        <v>1463</v>
      </c>
      <c r="T95" s="9" t="s">
        <v>1464</v>
      </c>
      <c r="U95" s="11" t="s">
        <v>1083</v>
      </c>
      <c r="V95" s="11" t="s">
        <v>1083</v>
      </c>
      <c r="W95" s="11" t="s">
        <v>1374</v>
      </c>
      <c r="X95" s="11" t="s">
        <v>1277</v>
      </c>
      <c r="Y95" s="306">
        <f t="shared" si="3"/>
        <v>400</v>
      </c>
      <c r="Z95" s="301" t="str">
        <f t="shared" si="4"/>
        <v>0</v>
      </c>
      <c r="AA95" s="301">
        <f t="shared" si="5"/>
        <v>400</v>
      </c>
    </row>
    <row r="96" spans="1:32" x14ac:dyDescent="0.25">
      <c r="A96" s="9" t="s">
        <v>1465</v>
      </c>
      <c r="B96" s="10">
        <v>72</v>
      </c>
      <c r="C96" s="9" t="s">
        <v>297</v>
      </c>
      <c r="D96" s="9" t="s">
        <v>1120</v>
      </c>
      <c r="E96" s="11" t="s">
        <v>291</v>
      </c>
      <c r="F96" s="11">
        <v>8</v>
      </c>
      <c r="G96" s="11">
        <v>25</v>
      </c>
      <c r="I96" s="12" t="s">
        <v>1466</v>
      </c>
      <c r="J96" s="235" t="s">
        <v>260</v>
      </c>
      <c r="K96" s="210" t="s">
        <v>1366</v>
      </c>
      <c r="L96" s="116" t="s">
        <v>234</v>
      </c>
      <c r="M96" s="115" t="s">
        <v>136</v>
      </c>
      <c r="N96" s="235" t="s">
        <v>260</v>
      </c>
      <c r="O96" s="15" t="s">
        <v>1467</v>
      </c>
      <c r="P96" s="11">
        <v>25</v>
      </c>
      <c r="Q96" s="9" t="s">
        <v>310</v>
      </c>
      <c r="R96" s="10">
        <v>30.35</v>
      </c>
      <c r="S96" s="209" t="s">
        <v>1468</v>
      </c>
      <c r="T96" s="9" t="s">
        <v>1464</v>
      </c>
      <c r="U96" s="11" t="s">
        <v>1083</v>
      </c>
      <c r="V96" s="11" t="s">
        <v>1083</v>
      </c>
      <c r="W96" s="11" t="s">
        <v>1374</v>
      </c>
      <c r="X96" s="11" t="s">
        <v>1277</v>
      </c>
      <c r="Y96" s="306">
        <f t="shared" si="3"/>
        <v>400</v>
      </c>
      <c r="Z96" s="301" t="str">
        <f t="shared" si="4"/>
        <v>0</v>
      </c>
      <c r="AA96" s="301">
        <f t="shared" si="5"/>
        <v>400</v>
      </c>
    </row>
    <row r="97" spans="1:34" x14ac:dyDescent="0.25">
      <c r="A97" s="9" t="s">
        <v>1469</v>
      </c>
      <c r="B97" s="10">
        <v>20</v>
      </c>
      <c r="C97" s="9" t="s">
        <v>297</v>
      </c>
      <c r="D97" s="9" t="s">
        <v>1120</v>
      </c>
      <c r="E97" s="11" t="s">
        <v>291</v>
      </c>
      <c r="F97" s="11">
        <v>8</v>
      </c>
      <c r="G97" s="11">
        <v>25</v>
      </c>
      <c r="I97" s="12" t="s">
        <v>1470</v>
      </c>
      <c r="J97" s="235" t="s">
        <v>260</v>
      </c>
      <c r="K97" s="210" t="s">
        <v>1471</v>
      </c>
      <c r="L97" s="116" t="s">
        <v>234</v>
      </c>
      <c r="M97" s="115" t="s">
        <v>136</v>
      </c>
      <c r="N97" s="235" t="s">
        <v>260</v>
      </c>
      <c r="O97" s="15" t="s">
        <v>1472</v>
      </c>
      <c r="P97" s="11">
        <v>25</v>
      </c>
      <c r="Q97" s="9" t="s">
        <v>494</v>
      </c>
      <c r="R97" s="10">
        <v>29.5</v>
      </c>
      <c r="S97" s="276" t="s">
        <v>1473</v>
      </c>
      <c r="T97" s="9" t="s">
        <v>1459</v>
      </c>
      <c r="U97" s="11" t="s">
        <v>1083</v>
      </c>
      <c r="V97" s="11" t="s">
        <v>1083</v>
      </c>
      <c r="W97" s="11" t="s">
        <v>1374</v>
      </c>
      <c r="X97" s="11" t="s">
        <v>1277</v>
      </c>
      <c r="Y97" s="306">
        <f t="shared" si="3"/>
        <v>400</v>
      </c>
      <c r="Z97" s="301" t="str">
        <f t="shared" si="4"/>
        <v>0</v>
      </c>
      <c r="AA97" s="301">
        <f t="shared" si="5"/>
        <v>400</v>
      </c>
      <c r="AB97" s="11"/>
      <c r="AC97" s="14"/>
      <c r="AD97" s="11"/>
      <c r="AE97" s="11"/>
      <c r="AF97" s="11"/>
    </row>
    <row r="98" spans="1:34" s="25" customFormat="1" x14ac:dyDescent="0.25">
      <c r="A98" s="17" t="s">
        <v>1475</v>
      </c>
      <c r="B98" s="18">
        <v>27</v>
      </c>
      <c r="C98" s="17" t="s">
        <v>293</v>
      </c>
      <c r="D98" s="17" t="s">
        <v>1120</v>
      </c>
      <c r="E98" s="19" t="s">
        <v>291</v>
      </c>
      <c r="F98" s="19">
        <v>8</v>
      </c>
      <c r="G98" s="19">
        <v>50</v>
      </c>
      <c r="H98" s="19"/>
      <c r="I98" s="21" t="s">
        <v>1476</v>
      </c>
      <c r="J98" s="97" t="s">
        <v>260</v>
      </c>
      <c r="K98" s="210" t="s">
        <v>537</v>
      </c>
      <c r="L98" s="116" t="s">
        <v>234</v>
      </c>
      <c r="M98" s="115" t="s">
        <v>136</v>
      </c>
      <c r="N98" s="235" t="s">
        <v>260</v>
      </c>
      <c r="O98" s="15" t="s">
        <v>1477</v>
      </c>
      <c r="P98" s="19">
        <v>50</v>
      </c>
      <c r="Q98" s="17" t="s">
        <v>310</v>
      </c>
      <c r="R98" s="18">
        <v>28</v>
      </c>
      <c r="S98" s="276" t="s">
        <v>1478</v>
      </c>
      <c r="T98" s="17" t="s">
        <v>1479</v>
      </c>
      <c r="U98" s="19" t="s">
        <v>1083</v>
      </c>
      <c r="V98" s="11" t="s">
        <v>1083</v>
      </c>
      <c r="W98" s="11" t="s">
        <v>1374</v>
      </c>
      <c r="X98" s="11" t="s">
        <v>1277</v>
      </c>
      <c r="Y98" s="306">
        <f t="shared" si="3"/>
        <v>800</v>
      </c>
      <c r="Z98" s="301" t="str">
        <f t="shared" si="4"/>
        <v>0</v>
      </c>
      <c r="AA98" s="301">
        <f t="shared" si="5"/>
        <v>800</v>
      </c>
      <c r="AB98" s="19"/>
      <c r="AC98" s="22"/>
      <c r="AD98" s="19"/>
      <c r="AE98" s="19"/>
      <c r="AF98" s="19"/>
    </row>
    <row r="99" spans="1:34" x14ac:dyDescent="0.25">
      <c r="C99" s="58" t="s">
        <v>1480</v>
      </c>
      <c r="G99"/>
      <c r="H99"/>
      <c r="I99"/>
      <c r="J99" s="59"/>
      <c r="K99"/>
      <c r="M99"/>
      <c r="N99" s="59"/>
      <c r="O99"/>
      <c r="P99"/>
      <c r="S99" s="233"/>
      <c r="X99"/>
      <c r="Y99" s="306">
        <f t="shared" si="3"/>
        <v>0</v>
      </c>
      <c r="Z99" s="301" t="str">
        <f t="shared" si="4"/>
        <v>0</v>
      </c>
      <c r="AA99" s="301" t="str">
        <f t="shared" si="5"/>
        <v>0</v>
      </c>
    </row>
    <row r="100" spans="1:34" x14ac:dyDescent="0.25">
      <c r="C100" s="58" t="s">
        <v>1481</v>
      </c>
      <c r="G100"/>
      <c r="H100"/>
      <c r="I100"/>
      <c r="J100" s="59"/>
      <c r="K100"/>
      <c r="M100"/>
      <c r="N100" s="59"/>
      <c r="O100"/>
      <c r="P100"/>
      <c r="S100" s="233"/>
      <c r="X100"/>
      <c r="Y100" s="306">
        <f t="shared" si="3"/>
        <v>0</v>
      </c>
      <c r="Z100" s="301" t="str">
        <f t="shared" si="4"/>
        <v>0</v>
      </c>
      <c r="AA100" s="301" t="str">
        <f t="shared" si="5"/>
        <v>0</v>
      </c>
    </row>
    <row r="101" spans="1:34" s="11" customFormat="1" ht="11.85" customHeight="1" x14ac:dyDescent="0.25">
      <c r="A101" s="9" t="s">
        <v>1482</v>
      </c>
      <c r="B101" s="10">
        <v>650</v>
      </c>
      <c r="C101" s="9" t="s">
        <v>1483</v>
      </c>
      <c r="D101" s="9" t="s">
        <v>290</v>
      </c>
      <c r="E101" s="11" t="s">
        <v>291</v>
      </c>
      <c r="F101" s="11">
        <v>16</v>
      </c>
      <c r="G101" s="11">
        <v>25</v>
      </c>
      <c r="H101" s="19"/>
      <c r="I101" s="11" t="s">
        <v>1484</v>
      </c>
      <c r="J101" s="93" t="s">
        <v>260</v>
      </c>
      <c r="K101" s="210" t="s">
        <v>1485</v>
      </c>
      <c r="L101" s="277" t="s">
        <v>234</v>
      </c>
      <c r="M101" s="115" t="s">
        <v>1366</v>
      </c>
      <c r="N101" s="93" t="s">
        <v>260</v>
      </c>
      <c r="O101" s="11" t="s">
        <v>177</v>
      </c>
      <c r="P101" s="11">
        <v>25</v>
      </c>
      <c r="Q101" s="9" t="s">
        <v>1483</v>
      </c>
      <c r="R101" s="10">
        <v>575</v>
      </c>
      <c r="S101" s="13" t="s">
        <v>1366</v>
      </c>
      <c r="T101" s="9" t="s">
        <v>1486</v>
      </c>
      <c r="U101" s="11" t="s">
        <v>175</v>
      </c>
      <c r="V101" s="11" t="s">
        <v>175</v>
      </c>
      <c r="W101" s="254" t="s">
        <v>1374</v>
      </c>
      <c r="X101" s="254" t="s">
        <v>1277</v>
      </c>
      <c r="Y101" s="306">
        <f t="shared" si="3"/>
        <v>800</v>
      </c>
      <c r="Z101" s="301" t="str">
        <f t="shared" si="4"/>
        <v>0</v>
      </c>
      <c r="AA101" s="301">
        <f t="shared" si="5"/>
        <v>800</v>
      </c>
    </row>
    <row r="102" spans="1:34" s="11" customFormat="1" ht="11.85" customHeight="1" x14ac:dyDescent="0.25">
      <c r="A102" s="9" t="s">
        <v>1487</v>
      </c>
      <c r="B102" s="10">
        <v>475</v>
      </c>
      <c r="C102" s="9" t="s">
        <v>1483</v>
      </c>
      <c r="D102" s="9" t="s">
        <v>1120</v>
      </c>
      <c r="E102" s="11" t="s">
        <v>291</v>
      </c>
      <c r="F102" s="11">
        <v>8</v>
      </c>
      <c r="G102" s="11">
        <v>25</v>
      </c>
      <c r="H102" s="19"/>
      <c r="I102" s="11" t="s">
        <v>1484</v>
      </c>
      <c r="J102" s="93" t="s">
        <v>260</v>
      </c>
      <c r="K102" s="210" t="s">
        <v>1485</v>
      </c>
      <c r="L102" s="277" t="s">
        <v>234</v>
      </c>
      <c r="M102" s="115" t="s">
        <v>1366</v>
      </c>
      <c r="N102" s="93" t="s">
        <v>260</v>
      </c>
      <c r="O102" s="11" t="s">
        <v>177</v>
      </c>
      <c r="P102" s="11">
        <v>25</v>
      </c>
      <c r="Q102" s="9" t="s">
        <v>1483</v>
      </c>
      <c r="R102" s="10">
        <v>575</v>
      </c>
      <c r="S102" s="13" t="s">
        <v>1366</v>
      </c>
      <c r="T102" s="9" t="s">
        <v>1486</v>
      </c>
      <c r="U102" s="11" t="s">
        <v>175</v>
      </c>
      <c r="V102" s="11" t="s">
        <v>175</v>
      </c>
      <c r="W102" s="254" t="s">
        <v>1374</v>
      </c>
      <c r="X102" s="254" t="s">
        <v>1277</v>
      </c>
      <c r="Y102" s="306">
        <f t="shared" si="3"/>
        <v>400</v>
      </c>
      <c r="Z102" s="301" t="str">
        <f t="shared" si="4"/>
        <v>0</v>
      </c>
      <c r="AA102" s="301">
        <f t="shared" si="5"/>
        <v>400</v>
      </c>
    </row>
    <row r="103" spans="1:34" x14ac:dyDescent="0.25">
      <c r="G103"/>
      <c r="H103" s="278"/>
      <c r="I103" s="278"/>
      <c r="J103"/>
      <c r="K103"/>
      <c r="L103" s="59"/>
      <c r="M103"/>
      <c r="N103"/>
      <c r="O103"/>
      <c r="P103"/>
      <c r="S103"/>
      <c r="X103"/>
      <c r="Y103" s="306"/>
      <c r="Z103" s="301" t="str">
        <f t="shared" si="4"/>
        <v>0</v>
      </c>
      <c r="AA103" s="301" t="str">
        <f t="shared" si="5"/>
        <v>0</v>
      </c>
    </row>
    <row r="104" spans="1:34" s="8" customFormat="1" ht="11.85" customHeight="1" x14ac:dyDescent="0.25">
      <c r="A104" s="1"/>
      <c r="B104" s="2"/>
      <c r="C104" s="3" t="s">
        <v>233</v>
      </c>
      <c r="D104" s="4"/>
      <c r="E104" s="5"/>
      <c r="F104" s="6"/>
      <c r="G104" s="7"/>
      <c r="H104" s="1"/>
      <c r="I104" s="1"/>
      <c r="J104" s="1"/>
      <c r="K104" s="1"/>
      <c r="L104" s="5"/>
      <c r="M104" s="1"/>
      <c r="N104" s="1"/>
      <c r="O104" s="1"/>
      <c r="P104" s="7"/>
      <c r="Q104" s="5"/>
      <c r="R104" s="2"/>
      <c r="S104" s="5"/>
      <c r="T104" s="1"/>
      <c r="U104" s="1"/>
      <c r="V104" s="1"/>
      <c r="W104" s="5"/>
      <c r="X104" s="1"/>
      <c r="Y104" s="306"/>
      <c r="Z104" s="301" t="str">
        <f t="shared" si="4"/>
        <v>0</v>
      </c>
      <c r="AA104" s="301" t="str">
        <f t="shared" si="5"/>
        <v>0</v>
      </c>
      <c r="AB104" s="1"/>
      <c r="AC104" s="1"/>
      <c r="AD104" s="5"/>
      <c r="AE104" s="5"/>
      <c r="AF104" s="5"/>
      <c r="AG104" s="5"/>
      <c r="AH104" s="5"/>
    </row>
    <row r="105" spans="1:34" s="11" customFormat="1" ht="11.85" customHeight="1" x14ac:dyDescent="0.25">
      <c r="L105" s="9" t="s">
        <v>234</v>
      </c>
      <c r="M105" s="24"/>
      <c r="Y105" s="306"/>
      <c r="Z105" s="301" t="str">
        <f t="shared" si="4"/>
        <v>0</v>
      </c>
      <c r="AA105" s="301" t="str">
        <f t="shared" si="5"/>
        <v>0</v>
      </c>
      <c r="AC105" s="14"/>
    </row>
    <row r="106" spans="1:34" s="19" customFormat="1" ht="11.85" customHeight="1" x14ac:dyDescent="0.25">
      <c r="A106" s="17" t="s">
        <v>1115</v>
      </c>
      <c r="B106" s="18">
        <v>24</v>
      </c>
      <c r="C106" s="17" t="s">
        <v>310</v>
      </c>
      <c r="D106" s="17" t="s">
        <v>290</v>
      </c>
      <c r="E106" s="19" t="s">
        <v>291</v>
      </c>
      <c r="F106" s="19">
        <v>16</v>
      </c>
      <c r="G106" s="19">
        <v>2</v>
      </c>
      <c r="H106" s="19" t="s">
        <v>1270</v>
      </c>
      <c r="I106" s="21" t="s">
        <v>59</v>
      </c>
      <c r="J106" s="19" t="s">
        <v>260</v>
      </c>
      <c r="K106" s="21" t="s">
        <v>537</v>
      </c>
      <c r="L106" s="17" t="s">
        <v>234</v>
      </c>
      <c r="M106" s="19" t="s">
        <v>574</v>
      </c>
      <c r="N106" s="19" t="s">
        <v>260</v>
      </c>
      <c r="O106" s="19" t="s">
        <v>2140</v>
      </c>
      <c r="P106" s="110">
        <v>2</v>
      </c>
      <c r="Q106" s="17" t="s">
        <v>297</v>
      </c>
      <c r="R106" s="18">
        <v>26.65</v>
      </c>
      <c r="S106" s="34" t="s">
        <v>2147</v>
      </c>
      <c r="T106" s="17" t="s">
        <v>1088</v>
      </c>
      <c r="U106" s="19" t="s">
        <v>300</v>
      </c>
      <c r="V106" s="19" t="s">
        <v>300</v>
      </c>
      <c r="W106" s="19" t="s">
        <v>1374</v>
      </c>
      <c r="X106" s="11" t="s">
        <v>1277</v>
      </c>
      <c r="Y106" s="306">
        <f t="shared" si="3"/>
        <v>64</v>
      </c>
      <c r="Z106" s="301" t="str">
        <f t="shared" si="4"/>
        <v>0</v>
      </c>
      <c r="AA106" s="301">
        <f t="shared" si="5"/>
        <v>64</v>
      </c>
      <c r="AC106" s="22"/>
    </row>
    <row r="107" spans="1:34" s="19" customFormat="1" ht="11.85" customHeight="1" x14ac:dyDescent="0.25">
      <c r="A107" s="17" t="s">
        <v>1115</v>
      </c>
      <c r="B107" s="18">
        <v>24</v>
      </c>
      <c r="C107" s="17" t="s">
        <v>310</v>
      </c>
      <c r="D107" s="17" t="s">
        <v>290</v>
      </c>
      <c r="E107" s="19" t="s">
        <v>291</v>
      </c>
      <c r="F107" s="19">
        <v>16</v>
      </c>
      <c r="G107" s="19">
        <v>5</v>
      </c>
      <c r="H107" s="19" t="s">
        <v>1270</v>
      </c>
      <c r="I107" s="21" t="s">
        <v>1383</v>
      </c>
      <c r="J107" s="19" t="s">
        <v>260</v>
      </c>
      <c r="K107" s="21" t="s">
        <v>537</v>
      </c>
      <c r="L107" s="17" t="s">
        <v>234</v>
      </c>
      <c r="M107" s="19" t="s">
        <v>835</v>
      </c>
      <c r="N107" s="19" t="s">
        <v>260</v>
      </c>
      <c r="O107" s="109" t="s">
        <v>1282</v>
      </c>
      <c r="P107" s="110">
        <v>5</v>
      </c>
      <c r="Q107" s="17" t="s">
        <v>297</v>
      </c>
      <c r="R107" s="18">
        <v>0</v>
      </c>
      <c r="S107" s="202" t="s">
        <v>487</v>
      </c>
      <c r="T107" s="17" t="s">
        <v>836</v>
      </c>
      <c r="U107" s="19" t="s">
        <v>300</v>
      </c>
      <c r="V107" s="19" t="s">
        <v>300</v>
      </c>
      <c r="W107" s="19" t="s">
        <v>1374</v>
      </c>
      <c r="X107" s="19" t="s">
        <v>1277</v>
      </c>
      <c r="Y107" s="306">
        <f t="shared" si="3"/>
        <v>160</v>
      </c>
      <c r="Z107" s="301" t="str">
        <f t="shared" si="4"/>
        <v>0</v>
      </c>
      <c r="AA107" s="301">
        <f t="shared" si="5"/>
        <v>160</v>
      </c>
      <c r="AC107" s="22"/>
    </row>
    <row r="108" spans="1:34" s="19" customFormat="1" ht="11.85" customHeight="1" x14ac:dyDescent="0.25">
      <c r="A108" s="17" t="s">
        <v>1115</v>
      </c>
      <c r="B108" s="18">
        <v>24</v>
      </c>
      <c r="C108" s="17" t="s">
        <v>310</v>
      </c>
      <c r="D108" s="17" t="s">
        <v>290</v>
      </c>
      <c r="E108" s="19" t="s">
        <v>291</v>
      </c>
      <c r="F108" s="19">
        <v>16</v>
      </c>
      <c r="G108" s="19">
        <v>3</v>
      </c>
      <c r="H108" s="19" t="s">
        <v>1270</v>
      </c>
      <c r="I108" s="21" t="s">
        <v>1383</v>
      </c>
      <c r="J108" s="19" t="s">
        <v>260</v>
      </c>
      <c r="K108" s="21" t="s">
        <v>537</v>
      </c>
      <c r="L108" s="17" t="s">
        <v>234</v>
      </c>
      <c r="M108" s="19" t="s">
        <v>906</v>
      </c>
      <c r="N108" s="19" t="s">
        <v>260</v>
      </c>
      <c r="O108" s="26"/>
      <c r="P108" s="110">
        <v>3</v>
      </c>
      <c r="Q108" s="17" t="s">
        <v>216</v>
      </c>
      <c r="R108" s="18">
        <v>255</v>
      </c>
      <c r="S108" s="202" t="s">
        <v>789</v>
      </c>
      <c r="T108" s="17" t="s">
        <v>1353</v>
      </c>
      <c r="U108" s="19" t="s">
        <v>300</v>
      </c>
      <c r="V108" s="19" t="s">
        <v>300</v>
      </c>
      <c r="W108" s="19" t="s">
        <v>1374</v>
      </c>
      <c r="X108" s="19" t="s">
        <v>1277</v>
      </c>
      <c r="Y108" s="306">
        <f t="shared" si="3"/>
        <v>96</v>
      </c>
      <c r="Z108" s="301" t="str">
        <f t="shared" si="4"/>
        <v>0</v>
      </c>
      <c r="AA108" s="301">
        <f t="shared" si="5"/>
        <v>96</v>
      </c>
      <c r="AC108" s="22"/>
    </row>
    <row r="109" spans="1:34" s="19" customFormat="1" ht="11.85" customHeight="1" x14ac:dyDescent="0.25">
      <c r="A109" s="17" t="s">
        <v>1116</v>
      </c>
      <c r="B109" s="18">
        <v>24</v>
      </c>
      <c r="C109" s="17" t="s">
        <v>310</v>
      </c>
      <c r="D109" s="17" t="s">
        <v>290</v>
      </c>
      <c r="E109" s="19" t="s">
        <v>291</v>
      </c>
      <c r="F109" s="19">
        <v>16</v>
      </c>
      <c r="G109" s="19">
        <v>25</v>
      </c>
      <c r="I109" s="21" t="s">
        <v>1384</v>
      </c>
      <c r="J109" s="19" t="s">
        <v>260</v>
      </c>
      <c r="K109" s="21" t="s">
        <v>537</v>
      </c>
      <c r="L109" s="17" t="s">
        <v>234</v>
      </c>
      <c r="M109" s="19" t="s">
        <v>906</v>
      </c>
      <c r="N109" s="19" t="s">
        <v>260</v>
      </c>
      <c r="P109" s="19">
        <v>25</v>
      </c>
      <c r="Q109" s="17" t="s">
        <v>216</v>
      </c>
      <c r="R109" s="18">
        <v>247.5</v>
      </c>
      <c r="S109" s="202" t="s">
        <v>789</v>
      </c>
      <c r="T109" s="17" t="s">
        <v>1352</v>
      </c>
      <c r="U109" s="19" t="s">
        <v>300</v>
      </c>
      <c r="V109" s="19" t="s">
        <v>300</v>
      </c>
      <c r="W109" s="19" t="s">
        <v>1374</v>
      </c>
      <c r="X109" s="19" t="s">
        <v>1277</v>
      </c>
      <c r="Y109" s="306">
        <f t="shared" si="3"/>
        <v>800</v>
      </c>
      <c r="Z109" s="301" t="str">
        <f t="shared" si="4"/>
        <v>0</v>
      </c>
      <c r="AA109" s="301">
        <f t="shared" si="5"/>
        <v>800</v>
      </c>
      <c r="AC109" s="22"/>
    </row>
    <row r="110" spans="1:34" s="19" customFormat="1" ht="11.85" customHeight="1" x14ac:dyDescent="0.25">
      <c r="A110" s="17" t="s">
        <v>1118</v>
      </c>
      <c r="B110" s="18">
        <v>27.3</v>
      </c>
      <c r="C110" s="17" t="s">
        <v>297</v>
      </c>
      <c r="D110" s="17" t="s">
        <v>290</v>
      </c>
      <c r="E110" s="19" t="s">
        <v>291</v>
      </c>
      <c r="F110" s="19">
        <v>16</v>
      </c>
      <c r="G110" s="19">
        <v>25</v>
      </c>
      <c r="I110" s="21" t="s">
        <v>1386</v>
      </c>
      <c r="J110" s="19" t="s">
        <v>260</v>
      </c>
      <c r="K110" s="21" t="s">
        <v>537</v>
      </c>
      <c r="L110" s="17" t="s">
        <v>234</v>
      </c>
      <c r="M110" s="19" t="s">
        <v>835</v>
      </c>
      <c r="N110" s="19" t="s">
        <v>260</v>
      </c>
      <c r="O110" s="109" t="s">
        <v>1282</v>
      </c>
      <c r="P110" s="19">
        <v>25</v>
      </c>
      <c r="Q110" s="17" t="s">
        <v>297</v>
      </c>
      <c r="R110" s="18">
        <v>0</v>
      </c>
      <c r="S110" s="202" t="s">
        <v>486</v>
      </c>
      <c r="T110" s="17" t="s">
        <v>836</v>
      </c>
      <c r="U110" s="19" t="s">
        <v>300</v>
      </c>
      <c r="V110" s="19" t="s">
        <v>300</v>
      </c>
      <c r="W110" s="19" t="s">
        <v>1374</v>
      </c>
      <c r="X110" s="19" t="s">
        <v>1277</v>
      </c>
      <c r="Y110" s="306">
        <f t="shared" si="3"/>
        <v>800</v>
      </c>
      <c r="Z110" s="301" t="str">
        <f t="shared" si="4"/>
        <v>0</v>
      </c>
      <c r="AA110" s="301">
        <f t="shared" si="5"/>
        <v>800</v>
      </c>
      <c r="AC110" s="22"/>
    </row>
    <row r="111" spans="1:34" s="19" customFormat="1" ht="11.85" customHeight="1" x14ac:dyDescent="0.25">
      <c r="A111" s="9" t="s">
        <v>379</v>
      </c>
      <c r="B111" s="10">
        <v>275</v>
      </c>
      <c r="C111" s="9" t="s">
        <v>380</v>
      </c>
      <c r="D111" s="9" t="s">
        <v>290</v>
      </c>
      <c r="E111" s="11" t="s">
        <v>291</v>
      </c>
      <c r="F111" s="11">
        <v>16</v>
      </c>
      <c r="G111" s="19">
        <v>25</v>
      </c>
      <c r="H111" s="11"/>
      <c r="I111" s="12" t="s">
        <v>476</v>
      </c>
      <c r="J111" s="19" t="s">
        <v>260</v>
      </c>
      <c r="K111" s="12" t="s">
        <v>537</v>
      </c>
      <c r="L111" s="17" t="s">
        <v>234</v>
      </c>
      <c r="M111" s="19" t="s">
        <v>1366</v>
      </c>
      <c r="N111" s="19" t="s">
        <v>260</v>
      </c>
      <c r="O111" s="26" t="s">
        <v>1409</v>
      </c>
      <c r="P111" s="11">
        <v>25</v>
      </c>
      <c r="Q111" s="9" t="s">
        <v>2173</v>
      </c>
      <c r="R111" s="10">
        <v>310</v>
      </c>
      <c r="S111" s="203" t="s">
        <v>2148</v>
      </c>
      <c r="T111" s="9" t="s">
        <v>2174</v>
      </c>
      <c r="U111" s="19" t="s">
        <v>300</v>
      </c>
      <c r="V111" s="19" t="s">
        <v>300</v>
      </c>
      <c r="W111" s="19" t="s">
        <v>1374</v>
      </c>
      <c r="X111" s="11" t="s">
        <v>1277</v>
      </c>
      <c r="Y111" s="306">
        <f t="shared" si="3"/>
        <v>800</v>
      </c>
      <c r="Z111" s="301" t="str">
        <f t="shared" si="4"/>
        <v>0</v>
      </c>
      <c r="AA111" s="301">
        <f t="shared" si="5"/>
        <v>800</v>
      </c>
      <c r="AC111" s="22"/>
    </row>
    <row r="112" spans="1:34" s="19" customFormat="1" ht="11.85" customHeight="1" x14ac:dyDescent="0.25">
      <c r="A112" s="9" t="s">
        <v>379</v>
      </c>
      <c r="B112" s="10">
        <v>275</v>
      </c>
      <c r="C112" s="9" t="s">
        <v>380</v>
      </c>
      <c r="D112" s="9" t="s">
        <v>290</v>
      </c>
      <c r="E112" s="11" t="s">
        <v>291</v>
      </c>
      <c r="F112" s="11">
        <v>16</v>
      </c>
      <c r="G112" s="19">
        <v>25</v>
      </c>
      <c r="H112" s="11"/>
      <c r="I112" s="12" t="s">
        <v>476</v>
      </c>
      <c r="J112" s="19" t="s">
        <v>260</v>
      </c>
      <c r="K112" s="12" t="s">
        <v>537</v>
      </c>
      <c r="L112" s="17" t="s">
        <v>234</v>
      </c>
      <c r="M112" s="19" t="s">
        <v>1366</v>
      </c>
      <c r="N112" s="19" t="s">
        <v>260</v>
      </c>
      <c r="O112" s="26" t="s">
        <v>1409</v>
      </c>
      <c r="P112" s="19">
        <v>25</v>
      </c>
      <c r="Q112" s="17" t="s">
        <v>2173</v>
      </c>
      <c r="R112" s="18">
        <v>310</v>
      </c>
      <c r="S112" s="203" t="s">
        <v>2148</v>
      </c>
      <c r="T112" s="17" t="s">
        <v>2174</v>
      </c>
      <c r="U112" s="19" t="s">
        <v>300</v>
      </c>
      <c r="V112" s="19" t="s">
        <v>300</v>
      </c>
      <c r="W112" s="19" t="s">
        <v>1374</v>
      </c>
      <c r="X112" s="19" t="s">
        <v>1277</v>
      </c>
      <c r="Y112" s="306">
        <f t="shared" si="3"/>
        <v>800</v>
      </c>
      <c r="Z112" s="301" t="str">
        <f t="shared" si="4"/>
        <v>0</v>
      </c>
      <c r="AA112" s="301">
        <f t="shared" si="5"/>
        <v>800</v>
      </c>
      <c r="AC112" s="22"/>
    </row>
    <row r="113" spans="1:29" s="19" customFormat="1" ht="11.85" customHeight="1" x14ac:dyDescent="0.25">
      <c r="A113" s="9" t="s">
        <v>25</v>
      </c>
      <c r="B113" s="10">
        <v>215</v>
      </c>
      <c r="C113" s="9" t="s">
        <v>26</v>
      </c>
      <c r="D113" s="9" t="s">
        <v>290</v>
      </c>
      <c r="E113" s="11" t="s">
        <v>291</v>
      </c>
      <c r="F113" s="11">
        <v>16</v>
      </c>
      <c r="G113" s="26">
        <v>25</v>
      </c>
      <c r="I113" s="20" t="s">
        <v>460</v>
      </c>
      <c r="J113" s="19" t="s">
        <v>260</v>
      </c>
      <c r="K113" s="20" t="s">
        <v>708</v>
      </c>
      <c r="L113" s="17" t="s">
        <v>234</v>
      </c>
      <c r="M113" s="11" t="s">
        <v>406</v>
      </c>
      <c r="N113" s="19" t="s">
        <v>260</v>
      </c>
      <c r="P113" s="11">
        <v>25</v>
      </c>
      <c r="Q113" s="9" t="s">
        <v>310</v>
      </c>
      <c r="R113" s="10">
        <v>90.25</v>
      </c>
      <c r="S113" s="34" t="s">
        <v>1372</v>
      </c>
      <c r="T113" s="9" t="s">
        <v>501</v>
      </c>
      <c r="U113" s="11" t="s">
        <v>300</v>
      </c>
      <c r="V113" s="19" t="s">
        <v>300</v>
      </c>
      <c r="W113" s="19" t="s">
        <v>1374</v>
      </c>
      <c r="X113" s="11" t="s">
        <v>1373</v>
      </c>
      <c r="Y113" s="306">
        <f t="shared" si="3"/>
        <v>800</v>
      </c>
      <c r="Z113" s="301">
        <f t="shared" si="4"/>
        <v>800</v>
      </c>
      <c r="AA113" s="301" t="str">
        <f t="shared" si="5"/>
        <v>0</v>
      </c>
      <c r="AC113" s="22"/>
    </row>
    <row r="114" spans="1:29" s="19" customFormat="1" ht="11.85" customHeight="1" x14ac:dyDescent="0.25">
      <c r="A114" s="9" t="s">
        <v>27</v>
      </c>
      <c r="B114" s="10">
        <v>210</v>
      </c>
      <c r="C114" s="9" t="s">
        <v>26</v>
      </c>
      <c r="D114" s="9" t="s">
        <v>290</v>
      </c>
      <c r="E114" s="11" t="s">
        <v>291</v>
      </c>
      <c r="F114" s="11">
        <v>16</v>
      </c>
      <c r="G114" s="26">
        <v>25</v>
      </c>
      <c r="J114" s="19" t="s">
        <v>260</v>
      </c>
      <c r="K114" s="20" t="s">
        <v>708</v>
      </c>
      <c r="L114" s="17" t="s">
        <v>234</v>
      </c>
      <c r="M114" s="19" t="s">
        <v>708</v>
      </c>
      <c r="N114" s="19" t="s">
        <v>260</v>
      </c>
      <c r="P114" s="19">
        <v>25</v>
      </c>
      <c r="Q114" s="17" t="s">
        <v>297</v>
      </c>
      <c r="R114" s="18">
        <v>79</v>
      </c>
      <c r="S114" s="34" t="s">
        <v>1372</v>
      </c>
      <c r="T114" s="17" t="s">
        <v>709</v>
      </c>
      <c r="U114" s="19" t="s">
        <v>300</v>
      </c>
      <c r="V114" s="19" t="s">
        <v>300</v>
      </c>
      <c r="W114" s="19" t="s">
        <v>1374</v>
      </c>
      <c r="X114" s="11" t="s">
        <v>1373</v>
      </c>
      <c r="Y114" s="306">
        <f t="shared" si="3"/>
        <v>800</v>
      </c>
      <c r="Z114" s="301">
        <f t="shared" si="4"/>
        <v>800</v>
      </c>
      <c r="AA114" s="301" t="str">
        <f t="shared" si="5"/>
        <v>0</v>
      </c>
      <c r="AC114" s="22"/>
    </row>
    <row r="115" spans="1:29" s="19" customFormat="1" ht="11.85" customHeight="1" x14ac:dyDescent="0.25">
      <c r="A115" s="9" t="s">
        <v>28</v>
      </c>
      <c r="B115" s="10">
        <v>245</v>
      </c>
      <c r="C115" s="9" t="s">
        <v>26</v>
      </c>
      <c r="D115" s="9" t="s">
        <v>290</v>
      </c>
      <c r="E115" s="11" t="s">
        <v>291</v>
      </c>
      <c r="F115" s="11">
        <v>16</v>
      </c>
      <c r="G115" s="26">
        <v>25</v>
      </c>
      <c r="I115" s="20" t="s">
        <v>728</v>
      </c>
      <c r="J115" s="19" t="s">
        <v>260</v>
      </c>
      <c r="K115" s="20" t="s">
        <v>1342</v>
      </c>
      <c r="L115" s="17" t="s">
        <v>234</v>
      </c>
      <c r="M115" s="19" t="s">
        <v>906</v>
      </c>
      <c r="N115" s="19" t="s">
        <v>260</v>
      </c>
      <c r="O115" s="103" t="s">
        <v>2139</v>
      </c>
      <c r="P115" s="19">
        <v>25</v>
      </c>
      <c r="Q115" s="17" t="s">
        <v>297</v>
      </c>
      <c r="R115" s="18">
        <v>75</v>
      </c>
      <c r="S115" s="202" t="s">
        <v>489</v>
      </c>
      <c r="T115" s="17" t="s">
        <v>907</v>
      </c>
      <c r="U115" s="19" t="s">
        <v>300</v>
      </c>
      <c r="V115" s="19" t="s">
        <v>300</v>
      </c>
      <c r="W115" s="19" t="s">
        <v>1374</v>
      </c>
      <c r="X115" s="19" t="s">
        <v>1277</v>
      </c>
      <c r="Y115" s="306">
        <f t="shared" si="3"/>
        <v>800</v>
      </c>
      <c r="Z115" s="301" t="str">
        <f t="shared" si="4"/>
        <v>0</v>
      </c>
      <c r="AA115" s="301">
        <f t="shared" si="5"/>
        <v>800</v>
      </c>
      <c r="AC115" s="22"/>
    </row>
    <row r="116" spans="1:29" s="19" customFormat="1" ht="11.85" customHeight="1" x14ac:dyDescent="0.25">
      <c r="A116" s="9" t="s">
        <v>381</v>
      </c>
      <c r="B116" s="10">
        <v>270</v>
      </c>
      <c r="C116" s="9" t="s">
        <v>380</v>
      </c>
      <c r="D116" s="9" t="s">
        <v>290</v>
      </c>
      <c r="E116" s="11" t="s">
        <v>291</v>
      </c>
      <c r="F116" s="11">
        <v>16</v>
      </c>
      <c r="G116" s="11">
        <v>25</v>
      </c>
      <c r="H116" s="11"/>
      <c r="I116" s="11"/>
      <c r="J116" s="13" t="s">
        <v>260</v>
      </c>
      <c r="K116" s="12" t="s">
        <v>1294</v>
      </c>
      <c r="L116" s="17" t="s">
        <v>234</v>
      </c>
      <c r="M116" s="19" t="s">
        <v>1294</v>
      </c>
      <c r="N116" s="13" t="s">
        <v>260</v>
      </c>
      <c r="P116" s="19">
        <v>25</v>
      </c>
      <c r="Q116" s="17" t="s">
        <v>90</v>
      </c>
      <c r="R116" s="18">
        <v>775</v>
      </c>
      <c r="S116" s="15" t="s">
        <v>1372</v>
      </c>
      <c r="T116" s="17" t="s">
        <v>92</v>
      </c>
      <c r="U116" s="19" t="s">
        <v>300</v>
      </c>
      <c r="V116" s="19" t="s">
        <v>300</v>
      </c>
      <c r="W116" s="19" t="s">
        <v>21</v>
      </c>
      <c r="X116" s="11" t="s">
        <v>1373</v>
      </c>
      <c r="Y116" s="306">
        <f t="shared" si="3"/>
        <v>800</v>
      </c>
      <c r="Z116" s="301">
        <f t="shared" si="4"/>
        <v>800</v>
      </c>
      <c r="AA116" s="301" t="str">
        <f t="shared" si="5"/>
        <v>0</v>
      </c>
      <c r="AC116" s="22"/>
    </row>
    <row r="117" spans="1:29" s="19" customFormat="1" ht="11.85" customHeight="1" x14ac:dyDescent="0.25">
      <c r="A117" s="9" t="s">
        <v>29</v>
      </c>
      <c r="B117" s="10">
        <v>200</v>
      </c>
      <c r="C117" s="9" t="s">
        <v>26</v>
      </c>
      <c r="D117" s="9" t="s">
        <v>290</v>
      </c>
      <c r="E117" s="11" t="s">
        <v>291</v>
      </c>
      <c r="F117" s="11">
        <v>16</v>
      </c>
      <c r="G117" s="26">
        <v>25</v>
      </c>
      <c r="I117" s="20"/>
      <c r="J117" s="19" t="s">
        <v>260</v>
      </c>
      <c r="K117" s="20" t="s">
        <v>1294</v>
      </c>
      <c r="L117" s="17" t="s">
        <v>234</v>
      </c>
      <c r="M117" s="19" t="s">
        <v>1294</v>
      </c>
      <c r="N117" s="19" t="s">
        <v>260</v>
      </c>
      <c r="O117" s="26"/>
      <c r="P117" s="19">
        <v>25</v>
      </c>
      <c r="Q117" s="17" t="s">
        <v>2167</v>
      </c>
      <c r="R117" s="18">
        <v>300.05</v>
      </c>
      <c r="S117" s="34" t="s">
        <v>1372</v>
      </c>
      <c r="T117" s="17" t="s">
        <v>2168</v>
      </c>
      <c r="U117" s="19" t="s">
        <v>300</v>
      </c>
      <c r="V117" s="19" t="s">
        <v>300</v>
      </c>
      <c r="W117" s="19" t="s">
        <v>1374</v>
      </c>
      <c r="X117" s="11" t="s">
        <v>1373</v>
      </c>
      <c r="Y117" s="306">
        <f t="shared" si="3"/>
        <v>800</v>
      </c>
      <c r="Z117" s="301">
        <f t="shared" si="4"/>
        <v>800</v>
      </c>
      <c r="AA117" s="301" t="str">
        <f t="shared" si="5"/>
        <v>0</v>
      </c>
      <c r="AC117" s="22"/>
    </row>
    <row r="118" spans="1:29" s="19" customFormat="1" ht="11.85" customHeight="1" x14ac:dyDescent="0.25">
      <c r="A118" s="9" t="s">
        <v>30</v>
      </c>
      <c r="B118" s="10">
        <v>200</v>
      </c>
      <c r="C118" s="9" t="s">
        <v>26</v>
      </c>
      <c r="D118" s="9" t="s">
        <v>290</v>
      </c>
      <c r="E118" s="11" t="s">
        <v>291</v>
      </c>
      <c r="F118" s="11">
        <v>16</v>
      </c>
      <c r="G118" s="26">
        <v>12</v>
      </c>
      <c r="I118" s="20" t="s">
        <v>474</v>
      </c>
      <c r="J118" s="19" t="s">
        <v>260</v>
      </c>
      <c r="K118" s="20" t="s">
        <v>1294</v>
      </c>
      <c r="L118" s="17" t="s">
        <v>234</v>
      </c>
      <c r="M118" s="19" t="s">
        <v>906</v>
      </c>
      <c r="N118" s="19" t="s">
        <v>260</v>
      </c>
      <c r="O118" s="103" t="s">
        <v>475</v>
      </c>
      <c r="P118" s="110">
        <v>12</v>
      </c>
      <c r="Q118" s="17" t="s">
        <v>216</v>
      </c>
      <c r="R118" s="18">
        <v>255</v>
      </c>
      <c r="S118" s="202" t="s">
        <v>488</v>
      </c>
      <c r="T118" s="17" t="s">
        <v>1353</v>
      </c>
      <c r="U118" s="19" t="s">
        <v>300</v>
      </c>
      <c r="V118" s="19" t="s">
        <v>300</v>
      </c>
      <c r="W118" s="19" t="s">
        <v>1374</v>
      </c>
      <c r="X118" s="19" t="s">
        <v>1277</v>
      </c>
      <c r="Y118" s="306">
        <f t="shared" si="3"/>
        <v>384</v>
      </c>
      <c r="Z118" s="301" t="str">
        <f t="shared" si="4"/>
        <v>0</v>
      </c>
      <c r="AA118" s="301">
        <f t="shared" si="5"/>
        <v>384</v>
      </c>
      <c r="AC118" s="22"/>
    </row>
    <row r="119" spans="1:29" s="19" customFormat="1" ht="11.85" customHeight="1" x14ac:dyDescent="0.25">
      <c r="A119" s="125" t="s">
        <v>1380</v>
      </c>
      <c r="B119" s="18">
        <v>0</v>
      </c>
      <c r="C119" s="17" t="s">
        <v>216</v>
      </c>
      <c r="D119" s="17" t="s">
        <v>290</v>
      </c>
      <c r="E119" s="19" t="s">
        <v>291</v>
      </c>
      <c r="F119" s="19">
        <v>16</v>
      </c>
      <c r="G119" s="110">
        <v>6</v>
      </c>
      <c r="H119" s="19" t="s">
        <v>1270</v>
      </c>
      <c r="I119" s="105" t="s">
        <v>1381</v>
      </c>
      <c r="J119" s="19" t="s">
        <v>260</v>
      </c>
      <c r="K119" s="21" t="s">
        <v>835</v>
      </c>
      <c r="L119" s="17" t="s">
        <v>234</v>
      </c>
      <c r="M119" s="19" t="s">
        <v>731</v>
      </c>
      <c r="N119" s="19" t="s">
        <v>260</v>
      </c>
      <c r="O119" s="26"/>
      <c r="P119" s="19">
        <v>6</v>
      </c>
      <c r="Q119" s="17" t="s">
        <v>297</v>
      </c>
      <c r="R119" s="18">
        <v>70</v>
      </c>
      <c r="S119" s="202" t="s">
        <v>490</v>
      </c>
      <c r="T119" s="17" t="s">
        <v>732</v>
      </c>
      <c r="U119" s="19" t="s">
        <v>300</v>
      </c>
      <c r="V119" s="19" t="s">
        <v>300</v>
      </c>
      <c r="W119" s="19" t="s">
        <v>1374</v>
      </c>
      <c r="X119" s="19" t="s">
        <v>1277</v>
      </c>
      <c r="Y119" s="306">
        <f t="shared" si="3"/>
        <v>192</v>
      </c>
      <c r="Z119" s="301" t="str">
        <f t="shared" si="4"/>
        <v>0</v>
      </c>
      <c r="AA119" s="301">
        <f t="shared" si="5"/>
        <v>192</v>
      </c>
      <c r="AC119" s="22"/>
    </row>
    <row r="120" spans="1:29" s="11" customFormat="1" ht="11.85" customHeight="1" x14ac:dyDescent="0.25">
      <c r="A120" s="9" t="s">
        <v>31</v>
      </c>
      <c r="B120" s="10">
        <v>200</v>
      </c>
      <c r="C120" s="9" t="s">
        <v>26</v>
      </c>
      <c r="D120" s="9" t="s">
        <v>290</v>
      </c>
      <c r="E120" s="11" t="s">
        <v>291</v>
      </c>
      <c r="F120" s="11">
        <v>16</v>
      </c>
      <c r="G120" s="26">
        <v>25</v>
      </c>
      <c r="H120" s="19"/>
      <c r="I120" s="20"/>
      <c r="J120" s="19" t="s">
        <v>260</v>
      </c>
      <c r="K120" s="20" t="s">
        <v>1291</v>
      </c>
      <c r="L120" s="9" t="s">
        <v>234</v>
      </c>
      <c r="M120" s="11" t="s">
        <v>1291</v>
      </c>
      <c r="N120" s="19" t="s">
        <v>260</v>
      </c>
      <c r="O120" s="24"/>
      <c r="P120" s="11">
        <v>25</v>
      </c>
      <c r="Q120" s="9" t="s">
        <v>632</v>
      </c>
      <c r="R120" s="10">
        <v>1400</v>
      </c>
      <c r="S120" s="34" t="s">
        <v>1372</v>
      </c>
      <c r="T120" s="9" t="s">
        <v>635</v>
      </c>
      <c r="U120" s="11" t="s">
        <v>300</v>
      </c>
      <c r="V120" s="19" t="s">
        <v>300</v>
      </c>
      <c r="W120" s="19" t="s">
        <v>1374</v>
      </c>
      <c r="X120" s="11" t="s">
        <v>1373</v>
      </c>
      <c r="Y120" s="306">
        <f t="shared" si="3"/>
        <v>800</v>
      </c>
      <c r="Z120" s="301">
        <f t="shared" si="4"/>
        <v>800</v>
      </c>
      <c r="AA120" s="301" t="str">
        <f t="shared" si="5"/>
        <v>0</v>
      </c>
      <c r="AC120" s="14"/>
    </row>
    <row r="121" spans="1:29" s="19" customFormat="1" ht="11.85" customHeight="1" x14ac:dyDescent="0.25">
      <c r="A121" s="9" t="s">
        <v>32</v>
      </c>
      <c r="B121" s="10">
        <v>230</v>
      </c>
      <c r="C121" s="9" t="s">
        <v>26</v>
      </c>
      <c r="D121" s="9" t="s">
        <v>290</v>
      </c>
      <c r="E121" s="11" t="s">
        <v>291</v>
      </c>
      <c r="F121" s="11">
        <v>16</v>
      </c>
      <c r="G121" s="26">
        <v>25</v>
      </c>
      <c r="J121" s="19" t="s">
        <v>260</v>
      </c>
      <c r="K121" s="20" t="s">
        <v>876</v>
      </c>
      <c r="L121" s="17" t="s">
        <v>234</v>
      </c>
      <c r="M121" s="19" t="s">
        <v>876</v>
      </c>
      <c r="N121" s="19" t="s">
        <v>260</v>
      </c>
      <c r="O121" s="26"/>
      <c r="P121" s="19">
        <v>25</v>
      </c>
      <c r="Q121" s="17" t="s">
        <v>1329</v>
      </c>
      <c r="R121" s="18">
        <v>0</v>
      </c>
      <c r="S121" s="34" t="s">
        <v>1372</v>
      </c>
      <c r="T121" s="17" t="s">
        <v>1330</v>
      </c>
      <c r="U121" s="19" t="s">
        <v>300</v>
      </c>
      <c r="V121" s="19" t="s">
        <v>300</v>
      </c>
      <c r="W121" s="19" t="s">
        <v>1374</v>
      </c>
      <c r="X121" s="11" t="s">
        <v>1373</v>
      </c>
      <c r="Y121" s="306">
        <f t="shared" si="3"/>
        <v>800</v>
      </c>
      <c r="Z121" s="301">
        <f t="shared" si="4"/>
        <v>800</v>
      </c>
      <c r="AA121" s="301" t="str">
        <f t="shared" si="5"/>
        <v>0</v>
      </c>
      <c r="AC121" s="22"/>
    </row>
    <row r="122" spans="1:29" s="19" customFormat="1" ht="11.85" customHeight="1" x14ac:dyDescent="0.25">
      <c r="A122" s="125" t="s">
        <v>886</v>
      </c>
      <c r="B122" s="18">
        <v>130</v>
      </c>
      <c r="C122" s="17" t="s">
        <v>310</v>
      </c>
      <c r="D122" s="17" t="s">
        <v>290</v>
      </c>
      <c r="E122" s="19" t="s">
        <v>291</v>
      </c>
      <c r="F122" s="19">
        <v>16</v>
      </c>
      <c r="G122" s="19">
        <v>3</v>
      </c>
      <c r="H122" s="19" t="s">
        <v>1270</v>
      </c>
      <c r="I122" s="20"/>
      <c r="J122" s="19" t="s">
        <v>260</v>
      </c>
      <c r="K122" s="21" t="s">
        <v>883</v>
      </c>
      <c r="L122" s="17" t="s">
        <v>234</v>
      </c>
      <c r="M122" s="19" t="s">
        <v>574</v>
      </c>
      <c r="N122" s="19" t="s">
        <v>260</v>
      </c>
      <c r="O122" s="19" t="s">
        <v>2142</v>
      </c>
      <c r="P122" s="110">
        <v>3</v>
      </c>
      <c r="Q122" s="17" t="s">
        <v>297</v>
      </c>
      <c r="R122" s="18">
        <v>26.65</v>
      </c>
      <c r="S122" s="34" t="s">
        <v>1372</v>
      </c>
      <c r="T122" s="17" t="s">
        <v>1088</v>
      </c>
      <c r="U122" s="19" t="s">
        <v>300</v>
      </c>
      <c r="V122" s="19" t="s">
        <v>300</v>
      </c>
      <c r="W122" s="19" t="s">
        <v>1374</v>
      </c>
      <c r="X122" s="11" t="s">
        <v>1373</v>
      </c>
      <c r="Y122" s="306">
        <f t="shared" si="3"/>
        <v>96</v>
      </c>
      <c r="Z122" s="301">
        <f t="shared" si="4"/>
        <v>96</v>
      </c>
      <c r="AA122" s="301" t="str">
        <f t="shared" si="5"/>
        <v>0</v>
      </c>
      <c r="AC122" s="22"/>
    </row>
    <row r="123" spans="1:29" s="19" customFormat="1" ht="11.85" customHeight="1" x14ac:dyDescent="0.25">
      <c r="A123" s="125" t="s">
        <v>886</v>
      </c>
      <c r="B123" s="18">
        <v>130</v>
      </c>
      <c r="C123" s="17" t="s">
        <v>310</v>
      </c>
      <c r="D123" s="17" t="s">
        <v>290</v>
      </c>
      <c r="E123" s="19" t="s">
        <v>291</v>
      </c>
      <c r="F123" s="19">
        <v>16</v>
      </c>
      <c r="G123" s="19">
        <v>3</v>
      </c>
      <c r="H123" s="19" t="s">
        <v>1270</v>
      </c>
      <c r="I123" s="20" t="s">
        <v>2144</v>
      </c>
      <c r="J123" s="19" t="s">
        <v>260</v>
      </c>
      <c r="K123" s="21" t="s">
        <v>883</v>
      </c>
      <c r="L123" s="17" t="s">
        <v>234</v>
      </c>
      <c r="M123" s="19" t="s">
        <v>574</v>
      </c>
      <c r="N123" s="19" t="s">
        <v>260</v>
      </c>
      <c r="O123" s="130" t="s">
        <v>2141</v>
      </c>
      <c r="P123" s="110">
        <v>3</v>
      </c>
      <c r="Q123" s="17" t="s">
        <v>297</v>
      </c>
      <c r="R123" s="18">
        <v>26.65</v>
      </c>
      <c r="S123" s="34" t="s">
        <v>2147</v>
      </c>
      <c r="T123" s="17" t="s">
        <v>1088</v>
      </c>
      <c r="U123" s="19" t="s">
        <v>300</v>
      </c>
      <c r="V123" s="19" t="s">
        <v>300</v>
      </c>
      <c r="W123" s="19" t="s">
        <v>1374</v>
      </c>
      <c r="X123" s="11" t="s">
        <v>1277</v>
      </c>
      <c r="Y123" s="306">
        <f t="shared" si="3"/>
        <v>96</v>
      </c>
      <c r="Z123" s="301" t="str">
        <f t="shared" si="4"/>
        <v>0</v>
      </c>
      <c r="AA123" s="301">
        <f t="shared" si="5"/>
        <v>96</v>
      </c>
      <c r="AC123" s="22"/>
    </row>
    <row r="124" spans="1:29" s="19" customFormat="1" ht="11.85" customHeight="1" x14ac:dyDescent="0.25">
      <c r="A124" s="125" t="s">
        <v>886</v>
      </c>
      <c r="B124" s="18">
        <v>130</v>
      </c>
      <c r="C124" s="17" t="s">
        <v>310</v>
      </c>
      <c r="D124" s="17" t="s">
        <v>290</v>
      </c>
      <c r="E124" s="19" t="s">
        <v>291</v>
      </c>
      <c r="F124" s="19">
        <v>16</v>
      </c>
      <c r="G124" s="19">
        <v>19</v>
      </c>
      <c r="H124" s="19" t="s">
        <v>1270</v>
      </c>
      <c r="I124" s="20" t="s">
        <v>786</v>
      </c>
      <c r="J124" s="19" t="s">
        <v>260</v>
      </c>
      <c r="K124" s="21" t="s">
        <v>883</v>
      </c>
      <c r="L124" s="17" t="s">
        <v>234</v>
      </c>
      <c r="M124" s="19" t="s">
        <v>731</v>
      </c>
      <c r="N124" s="19" t="s">
        <v>260</v>
      </c>
      <c r="O124" s="26"/>
      <c r="P124" s="19">
        <v>19</v>
      </c>
      <c r="Q124" s="17" t="s">
        <v>297</v>
      </c>
      <c r="R124" s="18">
        <v>70</v>
      </c>
      <c r="S124" s="202" t="s">
        <v>787</v>
      </c>
      <c r="T124" s="17" t="s">
        <v>732</v>
      </c>
      <c r="U124" s="19" t="s">
        <v>300</v>
      </c>
      <c r="V124" s="19" t="s">
        <v>300</v>
      </c>
      <c r="W124" s="19" t="s">
        <v>1374</v>
      </c>
      <c r="X124" s="19" t="s">
        <v>1277</v>
      </c>
      <c r="Y124" s="306">
        <f t="shared" si="3"/>
        <v>608</v>
      </c>
      <c r="Z124" s="301" t="str">
        <f t="shared" si="4"/>
        <v>0</v>
      </c>
      <c r="AA124" s="301">
        <f t="shared" si="5"/>
        <v>608</v>
      </c>
      <c r="AC124" s="22"/>
    </row>
    <row r="125" spans="1:29" s="19" customFormat="1" ht="11.85" customHeight="1" x14ac:dyDescent="0.25">
      <c r="A125" s="125" t="s">
        <v>885</v>
      </c>
      <c r="B125" s="18">
        <v>137</v>
      </c>
      <c r="C125" s="17" t="s">
        <v>310</v>
      </c>
      <c r="D125" s="17" t="s">
        <v>290</v>
      </c>
      <c r="E125" s="19" t="s">
        <v>291</v>
      </c>
      <c r="F125" s="19">
        <v>16</v>
      </c>
      <c r="G125" s="19">
        <v>25</v>
      </c>
      <c r="I125" s="20" t="s">
        <v>1294</v>
      </c>
      <c r="J125" s="11" t="s">
        <v>260</v>
      </c>
      <c r="K125" s="21" t="s">
        <v>883</v>
      </c>
      <c r="L125" s="17" t="s">
        <v>234</v>
      </c>
      <c r="M125" s="19" t="s">
        <v>1294</v>
      </c>
      <c r="N125" s="19" t="s">
        <v>260</v>
      </c>
      <c r="P125" s="19">
        <v>25</v>
      </c>
      <c r="Q125" s="17" t="s">
        <v>310</v>
      </c>
      <c r="R125" s="18">
        <v>78</v>
      </c>
      <c r="S125" s="34" t="s">
        <v>1372</v>
      </c>
      <c r="T125" s="17" t="s">
        <v>822</v>
      </c>
      <c r="U125" s="19" t="s">
        <v>300</v>
      </c>
      <c r="V125" s="19" t="s">
        <v>300</v>
      </c>
      <c r="W125" s="19" t="s">
        <v>1374</v>
      </c>
      <c r="X125" s="11" t="s">
        <v>1373</v>
      </c>
      <c r="Y125" s="306">
        <f t="shared" si="3"/>
        <v>800</v>
      </c>
      <c r="Z125" s="301">
        <f t="shared" si="4"/>
        <v>800</v>
      </c>
      <c r="AA125" s="301" t="str">
        <f t="shared" si="5"/>
        <v>0</v>
      </c>
      <c r="AC125" s="22"/>
    </row>
    <row r="126" spans="1:29" s="19" customFormat="1" ht="11.85" customHeight="1" x14ac:dyDescent="0.25">
      <c r="A126" s="125" t="s">
        <v>225</v>
      </c>
      <c r="B126" s="18">
        <v>210</v>
      </c>
      <c r="C126" s="17" t="s">
        <v>216</v>
      </c>
      <c r="D126" s="17" t="s">
        <v>290</v>
      </c>
      <c r="E126" s="19" t="s">
        <v>291</v>
      </c>
      <c r="F126" s="19">
        <v>16</v>
      </c>
      <c r="G126" s="19">
        <v>25</v>
      </c>
      <c r="I126" s="20" t="s">
        <v>461</v>
      </c>
      <c r="J126" s="19" t="s">
        <v>260</v>
      </c>
      <c r="K126" s="21" t="s">
        <v>883</v>
      </c>
      <c r="L126" s="17" t="s">
        <v>234</v>
      </c>
      <c r="M126" s="11" t="s">
        <v>406</v>
      </c>
      <c r="N126" s="19" t="s">
        <v>260</v>
      </c>
      <c r="O126" s="24"/>
      <c r="P126" s="192">
        <v>25</v>
      </c>
      <c r="Q126" s="9" t="s">
        <v>297</v>
      </c>
      <c r="R126" s="10">
        <v>20.25</v>
      </c>
      <c r="S126" s="34" t="s">
        <v>1372</v>
      </c>
      <c r="T126" s="9" t="s">
        <v>327</v>
      </c>
      <c r="U126" s="19" t="s">
        <v>300</v>
      </c>
      <c r="V126" s="19" t="s">
        <v>300</v>
      </c>
      <c r="W126" s="19" t="s">
        <v>1374</v>
      </c>
      <c r="X126" s="11" t="s">
        <v>1373</v>
      </c>
      <c r="Y126" s="306">
        <f t="shared" si="3"/>
        <v>800</v>
      </c>
      <c r="Z126" s="301">
        <f t="shared" si="4"/>
        <v>800</v>
      </c>
      <c r="AA126" s="301" t="str">
        <f t="shared" si="5"/>
        <v>0</v>
      </c>
      <c r="AC126" s="22"/>
    </row>
    <row r="127" spans="1:29" s="19" customFormat="1" ht="11.85" customHeight="1" x14ac:dyDescent="0.25">
      <c r="A127" s="125" t="s">
        <v>224</v>
      </c>
      <c r="B127" s="18">
        <v>210</v>
      </c>
      <c r="C127" s="17" t="s">
        <v>216</v>
      </c>
      <c r="D127" s="17" t="s">
        <v>290</v>
      </c>
      <c r="E127" s="19" t="s">
        <v>291</v>
      </c>
      <c r="F127" s="19">
        <v>16</v>
      </c>
      <c r="G127" s="19">
        <v>25</v>
      </c>
      <c r="I127" s="20" t="s">
        <v>876</v>
      </c>
      <c r="J127" s="11" t="s">
        <v>260</v>
      </c>
      <c r="K127" s="21" t="s">
        <v>883</v>
      </c>
      <c r="L127" s="17" t="s">
        <v>234</v>
      </c>
      <c r="M127" s="19" t="s">
        <v>876</v>
      </c>
      <c r="N127" s="19" t="s">
        <v>260</v>
      </c>
      <c r="O127" s="26"/>
      <c r="P127" s="19">
        <v>25</v>
      </c>
      <c r="Q127" s="17" t="s">
        <v>1329</v>
      </c>
      <c r="R127" s="18">
        <v>0</v>
      </c>
      <c r="S127" s="34" t="s">
        <v>1372</v>
      </c>
      <c r="T127" s="17" t="s">
        <v>1330</v>
      </c>
      <c r="U127" s="19" t="s">
        <v>300</v>
      </c>
      <c r="V127" s="19" t="s">
        <v>300</v>
      </c>
      <c r="W127" s="19" t="s">
        <v>1374</v>
      </c>
      <c r="X127" s="11" t="s">
        <v>1373</v>
      </c>
      <c r="Y127" s="306">
        <f t="shared" si="3"/>
        <v>800</v>
      </c>
      <c r="Z127" s="301">
        <f t="shared" si="4"/>
        <v>800</v>
      </c>
      <c r="AA127" s="301" t="str">
        <f t="shared" si="5"/>
        <v>0</v>
      </c>
      <c r="AC127" s="22"/>
    </row>
    <row r="128" spans="1:29" s="19" customFormat="1" ht="11.85" customHeight="1" x14ac:dyDescent="0.25">
      <c r="A128" s="125" t="s">
        <v>1369</v>
      </c>
      <c r="B128" s="18">
        <v>275</v>
      </c>
      <c r="C128" s="17" t="s">
        <v>216</v>
      </c>
      <c r="D128" s="17" t="s">
        <v>290</v>
      </c>
      <c r="E128" s="19" t="s">
        <v>291</v>
      </c>
      <c r="F128" s="19">
        <v>16</v>
      </c>
      <c r="G128" s="19">
        <v>25</v>
      </c>
      <c r="I128" s="20" t="s">
        <v>472</v>
      </c>
      <c r="J128" s="19" t="s">
        <v>260</v>
      </c>
      <c r="K128" s="21" t="s">
        <v>883</v>
      </c>
      <c r="L128" s="17" t="s">
        <v>234</v>
      </c>
      <c r="M128" s="19" t="s">
        <v>574</v>
      </c>
      <c r="N128" s="19" t="s">
        <v>260</v>
      </c>
      <c r="O128" s="26" t="s">
        <v>1408</v>
      </c>
      <c r="P128" s="19">
        <v>25</v>
      </c>
      <c r="Q128" s="17" t="s">
        <v>297</v>
      </c>
      <c r="R128" s="18">
        <v>29.48</v>
      </c>
      <c r="S128" s="34" t="s">
        <v>473</v>
      </c>
      <c r="T128" s="17" t="s">
        <v>575</v>
      </c>
      <c r="U128" s="19" t="s">
        <v>300</v>
      </c>
      <c r="V128" s="19" t="s">
        <v>300</v>
      </c>
      <c r="W128" s="19" t="s">
        <v>1374</v>
      </c>
      <c r="X128" s="11" t="s">
        <v>1277</v>
      </c>
      <c r="Y128" s="306">
        <f t="shared" si="3"/>
        <v>800</v>
      </c>
      <c r="Z128" s="301" t="str">
        <f t="shared" si="4"/>
        <v>0</v>
      </c>
      <c r="AA128" s="301">
        <f t="shared" si="5"/>
        <v>800</v>
      </c>
      <c r="AC128" s="22"/>
    </row>
    <row r="129" spans="1:29" s="19" customFormat="1" ht="11.85" customHeight="1" x14ac:dyDescent="0.25">
      <c r="A129" s="125" t="s">
        <v>2169</v>
      </c>
      <c r="B129" s="18">
        <v>301</v>
      </c>
      <c r="C129" s="17" t="s">
        <v>2167</v>
      </c>
      <c r="D129" s="17" t="s">
        <v>290</v>
      </c>
      <c r="E129" s="19" t="s">
        <v>291</v>
      </c>
      <c r="F129" s="19">
        <v>16</v>
      </c>
      <c r="G129" s="19">
        <v>25</v>
      </c>
      <c r="I129" s="20" t="s">
        <v>788</v>
      </c>
      <c r="J129" s="19" t="s">
        <v>260</v>
      </c>
      <c r="K129" s="21" t="s">
        <v>883</v>
      </c>
      <c r="L129" s="17" t="s">
        <v>234</v>
      </c>
      <c r="M129" s="19" t="s">
        <v>578</v>
      </c>
      <c r="N129" s="19" t="s">
        <v>260</v>
      </c>
      <c r="O129" s="26" t="s">
        <v>1408</v>
      </c>
      <c r="P129" s="19">
        <v>25</v>
      </c>
      <c r="Q129" s="17" t="s">
        <v>297</v>
      </c>
      <c r="R129" s="18">
        <v>78</v>
      </c>
      <c r="S129" s="34" t="s">
        <v>2149</v>
      </c>
      <c r="T129" s="17" t="s">
        <v>580</v>
      </c>
      <c r="U129" s="19" t="s">
        <v>300</v>
      </c>
      <c r="V129" s="19" t="s">
        <v>300</v>
      </c>
      <c r="W129" s="19" t="s">
        <v>1374</v>
      </c>
      <c r="X129" s="11" t="s">
        <v>1277</v>
      </c>
      <c r="Y129" s="306">
        <f t="shared" si="3"/>
        <v>800</v>
      </c>
      <c r="Z129" s="301" t="str">
        <f t="shared" si="4"/>
        <v>0</v>
      </c>
      <c r="AA129" s="301">
        <f t="shared" si="5"/>
        <v>800</v>
      </c>
      <c r="AC129" s="22"/>
    </row>
    <row r="130" spans="1:29" s="19" customFormat="1" ht="11.85" customHeight="1" x14ac:dyDescent="0.25">
      <c r="A130" s="125" t="s">
        <v>2175</v>
      </c>
      <c r="B130" s="18">
        <v>310</v>
      </c>
      <c r="C130" s="17" t="s">
        <v>2173</v>
      </c>
      <c r="D130" s="17" t="s">
        <v>290</v>
      </c>
      <c r="E130" s="19" t="s">
        <v>291</v>
      </c>
      <c r="F130" s="19">
        <v>16</v>
      </c>
      <c r="G130" s="19">
        <v>25</v>
      </c>
      <c r="I130" s="20" t="s">
        <v>462</v>
      </c>
      <c r="J130" s="19" t="s">
        <v>260</v>
      </c>
      <c r="K130" s="21" t="s">
        <v>883</v>
      </c>
      <c r="L130" s="17" t="s">
        <v>234</v>
      </c>
      <c r="M130" s="19" t="s">
        <v>578</v>
      </c>
      <c r="N130" s="19" t="s">
        <v>260</v>
      </c>
      <c r="O130" s="26" t="s">
        <v>1408</v>
      </c>
      <c r="P130" s="19">
        <v>25</v>
      </c>
      <c r="Q130" s="17" t="s">
        <v>297</v>
      </c>
      <c r="R130" s="18">
        <v>78</v>
      </c>
      <c r="S130" s="34" t="s">
        <v>2149</v>
      </c>
      <c r="T130" s="17" t="s">
        <v>580</v>
      </c>
      <c r="U130" s="19" t="s">
        <v>300</v>
      </c>
      <c r="V130" s="19" t="s">
        <v>300</v>
      </c>
      <c r="W130" s="19" t="s">
        <v>1374</v>
      </c>
      <c r="X130" s="11" t="s">
        <v>1277</v>
      </c>
      <c r="Y130" s="306">
        <f t="shared" si="3"/>
        <v>800</v>
      </c>
      <c r="Z130" s="301" t="str">
        <f t="shared" si="4"/>
        <v>0</v>
      </c>
      <c r="AA130" s="301">
        <f t="shared" si="5"/>
        <v>800</v>
      </c>
      <c r="AC130" s="22"/>
    </row>
    <row r="131" spans="1:29" s="19" customFormat="1" ht="11.85" customHeight="1" x14ac:dyDescent="0.25">
      <c r="A131" s="125" t="s">
        <v>2175</v>
      </c>
      <c r="B131" s="18">
        <v>310</v>
      </c>
      <c r="C131" s="17" t="s">
        <v>2173</v>
      </c>
      <c r="D131" s="17" t="s">
        <v>290</v>
      </c>
      <c r="E131" s="19" t="s">
        <v>291</v>
      </c>
      <c r="F131" s="19">
        <v>16</v>
      </c>
      <c r="G131" s="19">
        <v>25</v>
      </c>
      <c r="I131" s="20" t="s">
        <v>58</v>
      </c>
      <c r="J131" s="19" t="s">
        <v>260</v>
      </c>
      <c r="K131" s="21" t="s">
        <v>883</v>
      </c>
      <c r="L131" s="17" t="s">
        <v>234</v>
      </c>
      <c r="M131" s="19" t="s">
        <v>578</v>
      </c>
      <c r="N131" s="19" t="s">
        <v>260</v>
      </c>
      <c r="O131" s="26" t="s">
        <v>1408</v>
      </c>
      <c r="P131" s="19">
        <v>25</v>
      </c>
      <c r="Q131" s="17" t="s">
        <v>297</v>
      </c>
      <c r="R131" s="18">
        <v>29.2</v>
      </c>
      <c r="S131" s="34" t="s">
        <v>2149</v>
      </c>
      <c r="T131" s="17" t="s">
        <v>579</v>
      </c>
      <c r="U131" s="19" t="s">
        <v>300</v>
      </c>
      <c r="V131" s="19" t="s">
        <v>300</v>
      </c>
      <c r="W131" s="19" t="s">
        <v>1374</v>
      </c>
      <c r="X131" s="11" t="s">
        <v>1277</v>
      </c>
      <c r="Y131" s="306">
        <f t="shared" si="3"/>
        <v>800</v>
      </c>
      <c r="Z131" s="301" t="str">
        <f t="shared" si="4"/>
        <v>0</v>
      </c>
      <c r="AA131" s="301">
        <f t="shared" si="5"/>
        <v>800</v>
      </c>
      <c r="AC131" s="22"/>
    </row>
    <row r="132" spans="1:29" s="19" customFormat="1" ht="11.85" customHeight="1" x14ac:dyDescent="0.25">
      <c r="A132" s="125" t="s">
        <v>934</v>
      </c>
      <c r="B132" s="18">
        <v>93.5</v>
      </c>
      <c r="C132" s="17" t="s">
        <v>297</v>
      </c>
      <c r="D132" s="17" t="s">
        <v>290</v>
      </c>
      <c r="E132" s="19" t="s">
        <v>291</v>
      </c>
      <c r="F132" s="19">
        <v>16</v>
      </c>
      <c r="G132" s="19">
        <v>25</v>
      </c>
      <c r="I132" s="20" t="s">
        <v>1406</v>
      </c>
      <c r="J132" s="19" t="s">
        <v>260</v>
      </c>
      <c r="K132" s="21" t="s">
        <v>933</v>
      </c>
      <c r="L132" s="17" t="s">
        <v>234</v>
      </c>
      <c r="M132" s="19" t="s">
        <v>574</v>
      </c>
      <c r="N132" s="19" t="s">
        <v>260</v>
      </c>
      <c r="O132" s="26" t="s">
        <v>1409</v>
      </c>
      <c r="P132" s="19">
        <v>25</v>
      </c>
      <c r="Q132" s="17" t="s">
        <v>297</v>
      </c>
      <c r="R132" s="18">
        <v>24.45</v>
      </c>
      <c r="S132" s="34" t="s">
        <v>2147</v>
      </c>
      <c r="T132" s="17" t="s">
        <v>1086</v>
      </c>
      <c r="U132" s="19" t="s">
        <v>300</v>
      </c>
      <c r="V132" s="19" t="s">
        <v>300</v>
      </c>
      <c r="W132" s="19" t="s">
        <v>1374</v>
      </c>
      <c r="X132" s="11" t="s">
        <v>1277</v>
      </c>
      <c r="Y132" s="306">
        <f t="shared" si="3"/>
        <v>800</v>
      </c>
      <c r="Z132" s="301" t="str">
        <f t="shared" si="4"/>
        <v>0</v>
      </c>
      <c r="AA132" s="301">
        <f t="shared" si="5"/>
        <v>800</v>
      </c>
      <c r="AC132" s="22"/>
    </row>
    <row r="133" spans="1:29" s="19" customFormat="1" ht="11.85" customHeight="1" x14ac:dyDescent="0.25">
      <c r="A133" s="125" t="s">
        <v>937</v>
      </c>
      <c r="B133" s="18">
        <v>93.75</v>
      </c>
      <c r="C133" s="17" t="s">
        <v>310</v>
      </c>
      <c r="D133" s="17" t="s">
        <v>290</v>
      </c>
      <c r="E133" s="19" t="s">
        <v>291</v>
      </c>
      <c r="F133" s="19">
        <v>16</v>
      </c>
      <c r="G133" s="19">
        <v>25</v>
      </c>
      <c r="I133" s="20" t="s">
        <v>1406</v>
      </c>
      <c r="J133" s="19" t="s">
        <v>260</v>
      </c>
      <c r="K133" s="21" t="s">
        <v>933</v>
      </c>
      <c r="L133" s="17" t="s">
        <v>234</v>
      </c>
      <c r="M133" s="19" t="s">
        <v>574</v>
      </c>
      <c r="N133" s="19" t="s">
        <v>260</v>
      </c>
      <c r="O133" s="26" t="s">
        <v>1409</v>
      </c>
      <c r="P133" s="19">
        <v>25</v>
      </c>
      <c r="Q133" s="17" t="s">
        <v>297</v>
      </c>
      <c r="R133" s="18">
        <v>24.05</v>
      </c>
      <c r="S133" s="34" t="s">
        <v>2147</v>
      </c>
      <c r="T133" s="17" t="s">
        <v>1085</v>
      </c>
      <c r="U133" s="19" t="s">
        <v>300</v>
      </c>
      <c r="V133" s="19" t="s">
        <v>300</v>
      </c>
      <c r="W133" s="19" t="s">
        <v>1374</v>
      </c>
      <c r="X133" s="11" t="s">
        <v>1277</v>
      </c>
      <c r="Y133" s="306">
        <f t="shared" ref="Y133:Y183" si="6">F133*G133*2</f>
        <v>800</v>
      </c>
      <c r="Z133" s="301" t="str">
        <f t="shared" ref="Z133:Z184" si="7">IF(X133="N",Y133,"0")</f>
        <v>0</v>
      </c>
      <c r="AA133" s="301">
        <f t="shared" ref="AA133:AA184" si="8">IF(X133="P",Y133,"0")</f>
        <v>800</v>
      </c>
      <c r="AC133" s="22"/>
    </row>
    <row r="134" spans="1:29" s="19" customFormat="1" ht="11.85" customHeight="1" x14ac:dyDescent="0.25">
      <c r="A134" s="125" t="s">
        <v>938</v>
      </c>
      <c r="B134" s="18">
        <v>96.5</v>
      </c>
      <c r="C134" s="17" t="s">
        <v>310</v>
      </c>
      <c r="D134" s="17" t="s">
        <v>290</v>
      </c>
      <c r="E134" s="19" t="s">
        <v>291</v>
      </c>
      <c r="F134" s="19">
        <v>16</v>
      </c>
      <c r="G134" s="19">
        <v>25</v>
      </c>
      <c r="I134" s="20" t="s">
        <v>2179</v>
      </c>
      <c r="J134" s="19" t="s">
        <v>260</v>
      </c>
      <c r="K134" s="21" t="s">
        <v>933</v>
      </c>
      <c r="L134" s="17" t="s">
        <v>234</v>
      </c>
      <c r="M134" s="19" t="s">
        <v>574</v>
      </c>
      <c r="N134" s="19" t="s">
        <v>260</v>
      </c>
      <c r="O134" s="26" t="s">
        <v>1408</v>
      </c>
      <c r="P134" s="19">
        <v>25</v>
      </c>
      <c r="Q134" s="17" t="s">
        <v>297</v>
      </c>
      <c r="R134" s="18">
        <v>22.48</v>
      </c>
      <c r="S134" s="34" t="s">
        <v>2147</v>
      </c>
      <c r="T134" s="17" t="s">
        <v>1087</v>
      </c>
      <c r="U134" s="19" t="s">
        <v>300</v>
      </c>
      <c r="V134" s="19" t="s">
        <v>300</v>
      </c>
      <c r="W134" s="19" t="s">
        <v>1374</v>
      </c>
      <c r="X134" s="11" t="s">
        <v>1277</v>
      </c>
      <c r="Y134" s="306">
        <f t="shared" si="6"/>
        <v>800</v>
      </c>
      <c r="Z134" s="301" t="str">
        <f t="shared" si="7"/>
        <v>0</v>
      </c>
      <c r="AA134" s="301">
        <f t="shared" si="8"/>
        <v>800</v>
      </c>
      <c r="AC134" s="22"/>
    </row>
    <row r="135" spans="1:29" s="19" customFormat="1" ht="11.85" customHeight="1" x14ac:dyDescent="0.25">
      <c r="A135" s="125" t="s">
        <v>939</v>
      </c>
      <c r="B135" s="18">
        <v>117.5</v>
      </c>
      <c r="C135" s="17" t="s">
        <v>310</v>
      </c>
      <c r="D135" s="17" t="s">
        <v>290</v>
      </c>
      <c r="E135" s="19" t="s">
        <v>291</v>
      </c>
      <c r="F135" s="19">
        <v>16</v>
      </c>
      <c r="G135" s="19">
        <v>25</v>
      </c>
      <c r="I135" s="20" t="s">
        <v>2179</v>
      </c>
      <c r="J135" s="19" t="s">
        <v>260</v>
      </c>
      <c r="K135" s="21" t="s">
        <v>933</v>
      </c>
      <c r="L135" s="17" t="s">
        <v>234</v>
      </c>
      <c r="M135" s="19" t="s">
        <v>574</v>
      </c>
      <c r="N135" s="19" t="s">
        <v>260</v>
      </c>
      <c r="O135" s="26" t="s">
        <v>1408</v>
      </c>
      <c r="P135" s="19">
        <v>25</v>
      </c>
      <c r="Q135" s="17" t="s">
        <v>297</v>
      </c>
      <c r="R135" s="18">
        <v>22.48</v>
      </c>
      <c r="S135" s="34" t="s">
        <v>2147</v>
      </c>
      <c r="T135" s="17" t="s">
        <v>1087</v>
      </c>
      <c r="U135" s="19" t="s">
        <v>300</v>
      </c>
      <c r="V135" s="19" t="s">
        <v>300</v>
      </c>
      <c r="W135" s="19" t="s">
        <v>1374</v>
      </c>
      <c r="X135" s="11" t="s">
        <v>1277</v>
      </c>
      <c r="Y135" s="306">
        <f t="shared" si="6"/>
        <v>800</v>
      </c>
      <c r="Z135" s="301" t="str">
        <f t="shared" si="7"/>
        <v>0</v>
      </c>
      <c r="AA135" s="301">
        <f t="shared" si="8"/>
        <v>800</v>
      </c>
      <c r="AC135" s="22"/>
    </row>
    <row r="136" spans="1:29" s="19" customFormat="1" ht="11.85" customHeight="1" x14ac:dyDescent="0.25">
      <c r="A136" s="9" t="s">
        <v>33</v>
      </c>
      <c r="B136" s="10">
        <v>265</v>
      </c>
      <c r="C136" s="9" t="s">
        <v>26</v>
      </c>
      <c r="D136" s="9" t="s">
        <v>290</v>
      </c>
      <c r="E136" s="11" t="s">
        <v>291</v>
      </c>
      <c r="F136" s="11">
        <v>16</v>
      </c>
      <c r="G136" s="26">
        <v>25</v>
      </c>
      <c r="I136" s="20" t="s">
        <v>578</v>
      </c>
      <c r="J136" s="19" t="s">
        <v>260</v>
      </c>
      <c r="K136" s="20" t="s">
        <v>955</v>
      </c>
      <c r="L136" s="17" t="s">
        <v>234</v>
      </c>
      <c r="M136" s="19" t="s">
        <v>578</v>
      </c>
      <c r="N136" s="19" t="s">
        <v>260</v>
      </c>
      <c r="O136" s="26"/>
      <c r="P136" s="19">
        <v>25</v>
      </c>
      <c r="Q136" s="17" t="s">
        <v>310</v>
      </c>
      <c r="R136" s="18">
        <v>91.25</v>
      </c>
      <c r="S136" s="34" t="s">
        <v>1372</v>
      </c>
      <c r="T136" s="17" t="s">
        <v>583</v>
      </c>
      <c r="U136" s="19" t="s">
        <v>300</v>
      </c>
      <c r="V136" s="19" t="s">
        <v>300</v>
      </c>
      <c r="W136" s="19" t="s">
        <v>1374</v>
      </c>
      <c r="X136" s="11" t="s">
        <v>1373</v>
      </c>
      <c r="Y136" s="306">
        <f t="shared" si="6"/>
        <v>800</v>
      </c>
      <c r="Z136" s="301">
        <f t="shared" si="7"/>
        <v>800</v>
      </c>
      <c r="AA136" s="301" t="str">
        <f t="shared" si="8"/>
        <v>0</v>
      </c>
      <c r="AC136" s="22"/>
    </row>
    <row r="137" spans="1:29" s="19" customFormat="1" ht="11.85" customHeight="1" x14ac:dyDescent="0.25">
      <c r="A137" s="9" t="s">
        <v>34</v>
      </c>
      <c r="B137" s="10">
        <v>225</v>
      </c>
      <c r="C137" s="9" t="s">
        <v>26</v>
      </c>
      <c r="D137" s="9" t="s">
        <v>290</v>
      </c>
      <c r="E137" s="11" t="s">
        <v>291</v>
      </c>
      <c r="F137" s="11">
        <v>16</v>
      </c>
      <c r="G137" s="26">
        <v>25</v>
      </c>
      <c r="J137" s="19" t="s">
        <v>260</v>
      </c>
      <c r="K137" s="20" t="s">
        <v>955</v>
      </c>
      <c r="L137" s="17" t="s">
        <v>234</v>
      </c>
      <c r="M137" s="19" t="s">
        <v>955</v>
      </c>
      <c r="N137" s="19" t="s">
        <v>260</v>
      </c>
      <c r="O137" s="26"/>
      <c r="P137" s="192">
        <v>25</v>
      </c>
      <c r="Q137" s="17" t="s">
        <v>297</v>
      </c>
      <c r="R137" s="18">
        <v>24.65</v>
      </c>
      <c r="S137" s="203" t="s">
        <v>1372</v>
      </c>
      <c r="T137" s="17" t="s">
        <v>1109</v>
      </c>
      <c r="U137" s="19" t="s">
        <v>300</v>
      </c>
      <c r="V137" s="19" t="s">
        <v>300</v>
      </c>
      <c r="W137" s="19" t="s">
        <v>1374</v>
      </c>
      <c r="X137" s="11" t="s">
        <v>1373</v>
      </c>
      <c r="Y137" s="306">
        <f t="shared" si="6"/>
        <v>800</v>
      </c>
      <c r="Z137" s="301">
        <f t="shared" si="7"/>
        <v>800</v>
      </c>
      <c r="AA137" s="301" t="str">
        <f t="shared" si="8"/>
        <v>0</v>
      </c>
      <c r="AC137" s="22"/>
    </row>
    <row r="138" spans="1:29" s="11" customFormat="1" ht="11.8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7" t="s">
        <v>234</v>
      </c>
      <c r="Q138" s="9"/>
      <c r="R138" s="10"/>
      <c r="S138" s="69"/>
      <c r="T138" s="9"/>
      <c r="Y138" s="306"/>
      <c r="Z138" s="301" t="str">
        <f t="shared" si="7"/>
        <v>0</v>
      </c>
      <c r="AA138" s="301" t="str">
        <f t="shared" si="8"/>
        <v>0</v>
      </c>
      <c r="AC138" s="14"/>
    </row>
    <row r="139" spans="1:29" s="27" customFormat="1" ht="11.85" customHeight="1" x14ac:dyDescent="0.25">
      <c r="G139" s="106">
        <f>SUM(G104:G138)</f>
        <v>653</v>
      </c>
      <c r="H139" s="28"/>
      <c r="I139" s="28"/>
      <c r="J139" s="28"/>
      <c r="K139" s="28"/>
      <c r="L139" s="29"/>
      <c r="M139" s="28">
        <f>G139-P139</f>
        <v>0</v>
      </c>
      <c r="N139" s="28"/>
      <c r="O139" s="28"/>
      <c r="P139" s="106">
        <f>SUM(P104:P138)</f>
        <v>653</v>
      </c>
      <c r="Q139" s="30"/>
      <c r="R139" s="30"/>
      <c r="S139" s="31"/>
      <c r="T139" s="30"/>
      <c r="X139" s="30"/>
      <c r="Y139" s="306"/>
      <c r="Z139" s="301" t="str">
        <f t="shared" si="7"/>
        <v>0</v>
      </c>
      <c r="AA139" s="301" t="str">
        <f t="shared" si="8"/>
        <v>0</v>
      </c>
    </row>
    <row r="140" spans="1:29" s="25" customFormat="1" ht="11.85" customHeight="1" x14ac:dyDescent="0.25">
      <c r="C140" s="32" t="s">
        <v>235</v>
      </c>
      <c r="G140" s="19"/>
      <c r="H140" s="19"/>
      <c r="I140" s="19"/>
      <c r="J140" s="19"/>
      <c r="K140" s="19"/>
      <c r="L140" s="33"/>
      <c r="M140" s="19"/>
      <c r="N140" s="19"/>
      <c r="O140" s="19"/>
      <c r="P140" s="19"/>
      <c r="Q140" s="19"/>
      <c r="R140" s="19"/>
      <c r="S140" s="15"/>
      <c r="T140" s="19"/>
      <c r="X140" s="19"/>
      <c r="Y140" s="306"/>
      <c r="Z140" s="301" t="str">
        <f t="shared" si="7"/>
        <v>0</v>
      </c>
      <c r="AA140" s="301" t="str">
        <f t="shared" si="8"/>
        <v>0</v>
      </c>
    </row>
    <row r="141" spans="1:29" s="19" customFormat="1" ht="11.85" customHeight="1" x14ac:dyDescent="0.25">
      <c r="L141" s="17"/>
      <c r="M141" s="26"/>
      <c r="O141" s="120" t="s">
        <v>55</v>
      </c>
      <c r="P141" s="115"/>
      <c r="Q141" s="17"/>
      <c r="R141" s="18"/>
      <c r="S141" s="34"/>
      <c r="T141" s="17"/>
      <c r="Y141" s="306"/>
      <c r="Z141" s="301" t="str">
        <f t="shared" si="7"/>
        <v>0</v>
      </c>
      <c r="AA141" s="301" t="str">
        <f t="shared" si="8"/>
        <v>0</v>
      </c>
      <c r="AC141" s="22"/>
    </row>
    <row r="142" spans="1:29" s="115" customFormat="1" ht="11.85" customHeight="1" x14ac:dyDescent="0.25">
      <c r="A142" s="116" t="s">
        <v>1242</v>
      </c>
      <c r="B142" s="117">
        <v>83</v>
      </c>
      <c r="C142" s="116" t="s">
        <v>297</v>
      </c>
      <c r="D142" s="116" t="s">
        <v>51</v>
      </c>
      <c r="E142" s="115" t="s">
        <v>291</v>
      </c>
      <c r="F142" s="115">
        <v>6</v>
      </c>
      <c r="G142" s="115">
        <v>25</v>
      </c>
      <c r="I142" s="118" t="s">
        <v>468</v>
      </c>
      <c r="J142" s="115" t="s">
        <v>260</v>
      </c>
      <c r="K142" s="210" t="s">
        <v>883</v>
      </c>
      <c r="L142" s="116" t="s">
        <v>234</v>
      </c>
      <c r="M142" s="115" t="s">
        <v>1294</v>
      </c>
      <c r="N142" s="115" t="s">
        <v>260</v>
      </c>
      <c r="O142" s="211"/>
      <c r="P142" s="115">
        <v>25</v>
      </c>
      <c r="Q142" s="116" t="s">
        <v>297</v>
      </c>
      <c r="R142" s="117">
        <v>73.5</v>
      </c>
      <c r="S142" s="122" t="s">
        <v>95</v>
      </c>
      <c r="T142" s="116" t="s">
        <v>1216</v>
      </c>
      <c r="U142" s="115" t="s">
        <v>300</v>
      </c>
      <c r="V142" s="115" t="s">
        <v>300</v>
      </c>
      <c r="W142" s="115" t="s">
        <v>1374</v>
      </c>
      <c r="X142" s="115" t="s">
        <v>1277</v>
      </c>
      <c r="Y142" s="306">
        <f t="shared" si="6"/>
        <v>300</v>
      </c>
      <c r="Z142" s="301" t="str">
        <f t="shared" si="7"/>
        <v>0</v>
      </c>
      <c r="AA142" s="301">
        <f t="shared" si="8"/>
        <v>300</v>
      </c>
      <c r="AC142" s="121"/>
    </row>
    <row r="143" spans="1:29" s="115" customFormat="1" ht="11.85" customHeight="1" x14ac:dyDescent="0.25">
      <c r="A143" s="116" t="s">
        <v>1242</v>
      </c>
      <c r="B143" s="117">
        <v>83</v>
      </c>
      <c r="C143" s="116" t="s">
        <v>297</v>
      </c>
      <c r="D143" s="116" t="s">
        <v>52</v>
      </c>
      <c r="E143" s="115" t="s">
        <v>291</v>
      </c>
      <c r="F143" s="115">
        <v>2</v>
      </c>
      <c r="G143" s="115">
        <v>25</v>
      </c>
      <c r="I143" s="118" t="s">
        <v>53</v>
      </c>
      <c r="J143" s="115" t="s">
        <v>260</v>
      </c>
      <c r="K143" s="210" t="s">
        <v>883</v>
      </c>
      <c r="L143" s="116" t="s">
        <v>234</v>
      </c>
      <c r="M143" s="115" t="s">
        <v>1294</v>
      </c>
      <c r="N143" s="115" t="s">
        <v>260</v>
      </c>
      <c r="O143" s="211" t="s">
        <v>54</v>
      </c>
      <c r="P143" s="115">
        <v>25</v>
      </c>
      <c r="Q143" s="116" t="s">
        <v>297</v>
      </c>
      <c r="R143" s="117">
        <v>73.5</v>
      </c>
      <c r="S143" s="119" t="s">
        <v>96</v>
      </c>
      <c r="T143" s="116" t="s">
        <v>1216</v>
      </c>
      <c r="U143" s="115" t="s">
        <v>300</v>
      </c>
      <c r="V143" s="115" t="s">
        <v>300</v>
      </c>
      <c r="W143" s="115" t="s">
        <v>1374</v>
      </c>
      <c r="X143" s="115" t="s">
        <v>1277</v>
      </c>
      <c r="Y143" s="306">
        <f t="shared" si="6"/>
        <v>100</v>
      </c>
      <c r="Z143" s="301" t="str">
        <f t="shared" si="7"/>
        <v>0</v>
      </c>
      <c r="AA143" s="301">
        <f t="shared" si="8"/>
        <v>100</v>
      </c>
      <c r="AC143" s="121"/>
    </row>
    <row r="144" spans="1:29" s="19" customFormat="1" ht="11.85" customHeight="1" x14ac:dyDescent="0.25">
      <c r="A144" s="9" t="s">
        <v>35</v>
      </c>
      <c r="B144" s="10">
        <v>175</v>
      </c>
      <c r="C144" s="9" t="s">
        <v>26</v>
      </c>
      <c r="D144" s="9" t="s">
        <v>1120</v>
      </c>
      <c r="E144" s="11" t="s">
        <v>291</v>
      </c>
      <c r="F144" s="11">
        <v>8</v>
      </c>
      <c r="G144" s="26">
        <v>25</v>
      </c>
      <c r="I144" s="20" t="s">
        <v>470</v>
      </c>
      <c r="J144" s="19" t="s">
        <v>260</v>
      </c>
      <c r="K144" s="20" t="s">
        <v>1366</v>
      </c>
      <c r="L144" s="17" t="s">
        <v>234</v>
      </c>
      <c r="M144" s="19" t="s">
        <v>708</v>
      </c>
      <c r="N144" s="19" t="s">
        <v>260</v>
      </c>
      <c r="O144" s="111" t="s">
        <v>906</v>
      </c>
      <c r="P144" s="19">
        <v>25</v>
      </c>
      <c r="Q144" s="17" t="s">
        <v>310</v>
      </c>
      <c r="R144" s="18">
        <v>77</v>
      </c>
      <c r="S144" s="34" t="s">
        <v>2150</v>
      </c>
      <c r="T144" s="17" t="s">
        <v>1174</v>
      </c>
      <c r="U144" s="19" t="s">
        <v>300</v>
      </c>
      <c r="V144" s="19" t="s">
        <v>300</v>
      </c>
      <c r="W144" s="19" t="s">
        <v>1374</v>
      </c>
      <c r="X144" s="19" t="s">
        <v>1277</v>
      </c>
      <c r="Y144" s="306">
        <f t="shared" si="6"/>
        <v>400</v>
      </c>
      <c r="Z144" s="301" t="str">
        <f t="shared" si="7"/>
        <v>0</v>
      </c>
      <c r="AA144" s="301">
        <f t="shared" si="8"/>
        <v>400</v>
      </c>
      <c r="AC144" s="22"/>
    </row>
    <row r="145" spans="1:29" s="19" customFormat="1" ht="11.85" customHeight="1" x14ac:dyDescent="0.25">
      <c r="A145" s="17" t="s">
        <v>1116</v>
      </c>
      <c r="B145" s="18">
        <v>24</v>
      </c>
      <c r="C145" s="17" t="s">
        <v>310</v>
      </c>
      <c r="D145" s="17" t="s">
        <v>1120</v>
      </c>
      <c r="E145" s="19" t="s">
        <v>291</v>
      </c>
      <c r="F145" s="19">
        <v>8</v>
      </c>
      <c r="G145" s="19">
        <v>25</v>
      </c>
      <c r="I145" s="21" t="s">
        <v>1384</v>
      </c>
      <c r="J145" s="19" t="s">
        <v>260</v>
      </c>
      <c r="K145" s="21" t="s">
        <v>537</v>
      </c>
      <c r="L145" s="17" t="s">
        <v>234</v>
      </c>
      <c r="M145" s="19" t="s">
        <v>835</v>
      </c>
      <c r="N145" s="19" t="s">
        <v>260</v>
      </c>
      <c r="O145" s="109" t="s">
        <v>1282</v>
      </c>
      <c r="P145" s="19">
        <v>25</v>
      </c>
      <c r="Q145" s="17" t="s">
        <v>297</v>
      </c>
      <c r="R145" s="18">
        <v>0</v>
      </c>
      <c r="S145" s="202" t="s">
        <v>485</v>
      </c>
      <c r="T145" s="17" t="s">
        <v>1220</v>
      </c>
      <c r="U145" s="19" t="s">
        <v>300</v>
      </c>
      <c r="V145" s="19" t="s">
        <v>300</v>
      </c>
      <c r="W145" s="19" t="s">
        <v>1374</v>
      </c>
      <c r="X145" s="19" t="s">
        <v>1277</v>
      </c>
      <c r="Y145" s="306">
        <f t="shared" si="6"/>
        <v>400</v>
      </c>
      <c r="Z145" s="301" t="str">
        <f t="shared" si="7"/>
        <v>0</v>
      </c>
      <c r="AA145" s="301">
        <f t="shared" si="8"/>
        <v>400</v>
      </c>
      <c r="AC145" s="22"/>
    </row>
    <row r="146" spans="1:29" s="19" customFormat="1" ht="11.85" customHeight="1" x14ac:dyDescent="0.25">
      <c r="A146" s="17" t="s">
        <v>1118</v>
      </c>
      <c r="B146" s="18">
        <v>27.3</v>
      </c>
      <c r="C146" s="17" t="s">
        <v>297</v>
      </c>
      <c r="D146" s="17" t="s">
        <v>1120</v>
      </c>
      <c r="E146" s="19" t="s">
        <v>291</v>
      </c>
      <c r="F146" s="19">
        <v>8</v>
      </c>
      <c r="G146" s="19">
        <v>25</v>
      </c>
      <c r="I146" s="21" t="s">
        <v>1386</v>
      </c>
      <c r="J146" s="19" t="s">
        <v>260</v>
      </c>
      <c r="K146" s="21" t="s">
        <v>537</v>
      </c>
      <c r="L146" s="17" t="s">
        <v>234</v>
      </c>
      <c r="M146" s="19" t="s">
        <v>835</v>
      </c>
      <c r="N146" s="19" t="s">
        <v>260</v>
      </c>
      <c r="O146" s="109" t="s">
        <v>1282</v>
      </c>
      <c r="P146" s="19">
        <v>25</v>
      </c>
      <c r="Q146" s="17" t="s">
        <v>297</v>
      </c>
      <c r="R146" s="18">
        <v>0</v>
      </c>
      <c r="S146" s="202" t="s">
        <v>486</v>
      </c>
      <c r="T146" s="17" t="s">
        <v>1220</v>
      </c>
      <c r="U146" s="19" t="s">
        <v>300</v>
      </c>
      <c r="V146" s="19" t="s">
        <v>300</v>
      </c>
      <c r="W146" s="19" t="s">
        <v>1374</v>
      </c>
      <c r="X146" s="19" t="s">
        <v>1277</v>
      </c>
      <c r="Y146" s="306">
        <f t="shared" si="6"/>
        <v>400</v>
      </c>
      <c r="Z146" s="301" t="str">
        <f t="shared" si="7"/>
        <v>0</v>
      </c>
      <c r="AA146" s="301">
        <f t="shared" si="8"/>
        <v>400</v>
      </c>
      <c r="AC146" s="22"/>
    </row>
    <row r="147" spans="1:29" s="19" customFormat="1" ht="11.85" customHeight="1" x14ac:dyDescent="0.25">
      <c r="A147" s="17" t="s">
        <v>1089</v>
      </c>
      <c r="B147" s="18">
        <v>28</v>
      </c>
      <c r="C147" s="17" t="s">
        <v>293</v>
      </c>
      <c r="D147" s="17" t="s">
        <v>1120</v>
      </c>
      <c r="E147" s="19" t="s">
        <v>291</v>
      </c>
      <c r="F147" s="19">
        <v>8</v>
      </c>
      <c r="G147" s="19">
        <v>25</v>
      </c>
      <c r="I147" s="20" t="s">
        <v>465</v>
      </c>
      <c r="J147" s="19" t="s">
        <v>260</v>
      </c>
      <c r="K147" s="21" t="s">
        <v>2170</v>
      </c>
      <c r="L147" s="17" t="s">
        <v>234</v>
      </c>
      <c r="M147" s="19" t="s">
        <v>906</v>
      </c>
      <c r="N147" s="19" t="s">
        <v>260</v>
      </c>
      <c r="O147" s="103"/>
      <c r="P147" s="19">
        <v>25</v>
      </c>
      <c r="Q147" s="17" t="s">
        <v>310</v>
      </c>
      <c r="R147" s="18">
        <v>78</v>
      </c>
      <c r="S147" s="202" t="s">
        <v>483</v>
      </c>
      <c r="T147" s="17" t="s">
        <v>1255</v>
      </c>
      <c r="U147" s="19" t="s">
        <v>300</v>
      </c>
      <c r="V147" s="19" t="s">
        <v>300</v>
      </c>
      <c r="W147" s="19" t="s">
        <v>1374</v>
      </c>
      <c r="X147" s="19" t="s">
        <v>1277</v>
      </c>
      <c r="Y147" s="306">
        <f t="shared" si="6"/>
        <v>400</v>
      </c>
      <c r="Z147" s="301" t="str">
        <f t="shared" si="7"/>
        <v>0</v>
      </c>
      <c r="AA147" s="301">
        <f t="shared" si="8"/>
        <v>400</v>
      </c>
      <c r="AC147" s="22"/>
    </row>
    <row r="148" spans="1:29" s="19" customFormat="1" ht="11.85" customHeight="1" x14ac:dyDescent="0.25">
      <c r="A148" s="9" t="s">
        <v>36</v>
      </c>
      <c r="B148" s="10">
        <v>175</v>
      </c>
      <c r="C148" s="9" t="s">
        <v>26</v>
      </c>
      <c r="D148" s="9" t="s">
        <v>1120</v>
      </c>
      <c r="E148" s="11" t="s">
        <v>291</v>
      </c>
      <c r="F148" s="11">
        <v>8</v>
      </c>
      <c r="G148" s="26">
        <v>25</v>
      </c>
      <c r="I148" s="20"/>
      <c r="J148" s="19" t="s">
        <v>260</v>
      </c>
      <c r="K148" s="20" t="s">
        <v>728</v>
      </c>
      <c r="L148" s="17" t="s">
        <v>234</v>
      </c>
      <c r="M148" s="19" t="s">
        <v>728</v>
      </c>
      <c r="N148" s="19" t="s">
        <v>260</v>
      </c>
      <c r="O148" s="26"/>
      <c r="P148" s="19">
        <v>25</v>
      </c>
      <c r="Q148" s="17" t="s">
        <v>297</v>
      </c>
      <c r="R148" s="18">
        <v>104.5</v>
      </c>
      <c r="S148" s="203" t="s">
        <v>1372</v>
      </c>
      <c r="T148" s="17" t="s">
        <v>1179</v>
      </c>
      <c r="U148" s="19" t="s">
        <v>300</v>
      </c>
      <c r="V148" s="19" t="s">
        <v>300</v>
      </c>
      <c r="W148" s="19" t="s">
        <v>1374</v>
      </c>
      <c r="X148" s="19" t="s">
        <v>1373</v>
      </c>
      <c r="Y148" s="306">
        <f t="shared" si="6"/>
        <v>400</v>
      </c>
      <c r="Z148" s="301">
        <f t="shared" si="7"/>
        <v>400</v>
      </c>
      <c r="AA148" s="301" t="str">
        <f t="shared" si="8"/>
        <v>0</v>
      </c>
      <c r="AC148" s="22"/>
    </row>
    <row r="149" spans="1:29" s="19" customFormat="1" ht="11.85" customHeight="1" x14ac:dyDescent="0.25">
      <c r="A149" s="17" t="s">
        <v>1196</v>
      </c>
      <c r="B149" s="18">
        <v>96</v>
      </c>
      <c r="C149" s="17" t="s">
        <v>310</v>
      </c>
      <c r="D149" s="17" t="s">
        <v>1120</v>
      </c>
      <c r="E149" s="19" t="s">
        <v>291</v>
      </c>
      <c r="F149" s="19">
        <v>8</v>
      </c>
      <c r="G149" s="19">
        <v>8</v>
      </c>
      <c r="I149" s="20" t="s">
        <v>469</v>
      </c>
      <c r="J149" s="19" t="s">
        <v>260</v>
      </c>
      <c r="K149" s="21" t="s">
        <v>1342</v>
      </c>
      <c r="L149" s="17" t="s">
        <v>234</v>
      </c>
      <c r="M149" s="19" t="s">
        <v>507</v>
      </c>
      <c r="N149" s="19" t="s">
        <v>260</v>
      </c>
      <c r="O149" s="111" t="s">
        <v>1358</v>
      </c>
      <c r="P149" s="110">
        <v>8</v>
      </c>
      <c r="Q149" s="17" t="s">
        <v>297</v>
      </c>
      <c r="R149" s="18">
        <v>18.5</v>
      </c>
      <c r="S149" s="34" t="s">
        <v>2148</v>
      </c>
      <c r="T149" s="17" t="s">
        <v>1136</v>
      </c>
      <c r="U149" s="19" t="s">
        <v>300</v>
      </c>
      <c r="V149" s="19" t="s">
        <v>300</v>
      </c>
      <c r="W149" s="19" t="s">
        <v>1374</v>
      </c>
      <c r="X149" s="19" t="s">
        <v>1277</v>
      </c>
      <c r="Y149" s="306">
        <f t="shared" si="6"/>
        <v>128</v>
      </c>
      <c r="Z149" s="301" t="str">
        <f t="shared" si="7"/>
        <v>0</v>
      </c>
      <c r="AA149" s="301">
        <f t="shared" si="8"/>
        <v>128</v>
      </c>
      <c r="AC149" s="22"/>
    </row>
    <row r="150" spans="1:29" s="19" customFormat="1" ht="11.85" customHeight="1" x14ac:dyDescent="0.25">
      <c r="A150" s="17" t="s">
        <v>1202</v>
      </c>
      <c r="B150" s="18">
        <v>105</v>
      </c>
      <c r="C150" s="17" t="s">
        <v>297</v>
      </c>
      <c r="D150" s="17" t="s">
        <v>1120</v>
      </c>
      <c r="E150" s="19" t="s">
        <v>291</v>
      </c>
      <c r="F150" s="19">
        <v>8</v>
      </c>
      <c r="G150" s="19">
        <v>25</v>
      </c>
      <c r="I150" s="20" t="s">
        <v>728</v>
      </c>
      <c r="J150" s="19" t="s">
        <v>260</v>
      </c>
      <c r="K150" s="21" t="s">
        <v>1342</v>
      </c>
      <c r="L150" s="17" t="s">
        <v>234</v>
      </c>
      <c r="M150" s="19" t="s">
        <v>728</v>
      </c>
      <c r="N150" s="19" t="s">
        <v>260</v>
      </c>
      <c r="O150" s="26"/>
      <c r="P150" s="19">
        <v>25</v>
      </c>
      <c r="Q150" s="17" t="s">
        <v>310</v>
      </c>
      <c r="R150" s="18">
        <v>101</v>
      </c>
      <c r="S150" s="203" t="s">
        <v>1372</v>
      </c>
      <c r="T150" s="17" t="s">
        <v>1180</v>
      </c>
      <c r="U150" s="19" t="s">
        <v>300</v>
      </c>
      <c r="V150" s="19" t="s">
        <v>300</v>
      </c>
      <c r="W150" s="19" t="s">
        <v>1374</v>
      </c>
      <c r="X150" s="19" t="s">
        <v>1373</v>
      </c>
      <c r="Y150" s="306">
        <f t="shared" si="6"/>
        <v>400</v>
      </c>
      <c r="Z150" s="301">
        <f t="shared" si="7"/>
        <v>400</v>
      </c>
      <c r="AA150" s="301" t="str">
        <f t="shared" si="8"/>
        <v>0</v>
      </c>
      <c r="AC150" s="22"/>
    </row>
    <row r="151" spans="1:29" s="19" customFormat="1" ht="11.85" customHeight="1" x14ac:dyDescent="0.25">
      <c r="A151" s="17" t="s">
        <v>1236</v>
      </c>
      <c r="B151" s="18">
        <v>70.75</v>
      </c>
      <c r="C151" s="17" t="s">
        <v>297</v>
      </c>
      <c r="D151" s="17" t="s">
        <v>1120</v>
      </c>
      <c r="E151" s="19" t="s">
        <v>291</v>
      </c>
      <c r="F151" s="19">
        <v>8</v>
      </c>
      <c r="G151" s="19">
        <v>25</v>
      </c>
      <c r="I151" s="20" t="s">
        <v>1405</v>
      </c>
      <c r="J151" s="19" t="s">
        <v>260</v>
      </c>
      <c r="K151" s="21" t="s">
        <v>876</v>
      </c>
      <c r="L151" s="17" t="s">
        <v>234</v>
      </c>
      <c r="M151" s="19" t="s">
        <v>574</v>
      </c>
      <c r="N151" s="19" t="s">
        <v>260</v>
      </c>
      <c r="O151" s="103"/>
      <c r="P151" s="19">
        <v>25</v>
      </c>
      <c r="Q151" s="17" t="s">
        <v>297</v>
      </c>
      <c r="R151" s="18">
        <v>24.05</v>
      </c>
      <c r="S151" s="34" t="s">
        <v>1372</v>
      </c>
      <c r="T151" s="17" t="s">
        <v>1085</v>
      </c>
      <c r="U151" s="19" t="s">
        <v>300</v>
      </c>
      <c r="V151" s="19" t="s">
        <v>300</v>
      </c>
      <c r="W151" s="19" t="s">
        <v>1374</v>
      </c>
      <c r="X151" s="19" t="s">
        <v>1373</v>
      </c>
      <c r="Y151" s="306">
        <f t="shared" si="6"/>
        <v>400</v>
      </c>
      <c r="Z151" s="301">
        <f t="shared" si="7"/>
        <v>400</v>
      </c>
      <c r="AA151" s="301" t="str">
        <f t="shared" si="8"/>
        <v>0</v>
      </c>
      <c r="AC151" s="22"/>
    </row>
    <row r="152" spans="1:29" s="19" customFormat="1" ht="11.85" customHeight="1" x14ac:dyDescent="0.25">
      <c r="A152" s="17" t="s">
        <v>1237</v>
      </c>
      <c r="B152" s="18">
        <v>86</v>
      </c>
      <c r="C152" s="17" t="s">
        <v>297</v>
      </c>
      <c r="D152" s="17" t="s">
        <v>1120</v>
      </c>
      <c r="E152" s="19" t="s">
        <v>291</v>
      </c>
      <c r="F152" s="19">
        <v>8</v>
      </c>
      <c r="G152" s="19">
        <v>25</v>
      </c>
      <c r="I152" s="20" t="s">
        <v>1405</v>
      </c>
      <c r="J152" s="19" t="s">
        <v>260</v>
      </c>
      <c r="K152" s="21" t="s">
        <v>876</v>
      </c>
      <c r="L152" s="17" t="s">
        <v>234</v>
      </c>
      <c r="M152" s="19" t="s">
        <v>574</v>
      </c>
      <c r="N152" s="19" t="s">
        <v>260</v>
      </c>
      <c r="O152" s="103"/>
      <c r="P152" s="19">
        <v>25</v>
      </c>
      <c r="Q152" s="17" t="s">
        <v>297</v>
      </c>
      <c r="R152" s="18">
        <v>22.48</v>
      </c>
      <c r="S152" s="34" t="s">
        <v>1372</v>
      </c>
      <c r="T152" s="17" t="s">
        <v>1087</v>
      </c>
      <c r="U152" s="19" t="s">
        <v>300</v>
      </c>
      <c r="V152" s="19" t="s">
        <v>300</v>
      </c>
      <c r="W152" s="19" t="s">
        <v>1374</v>
      </c>
      <c r="X152" s="19" t="s">
        <v>1373</v>
      </c>
      <c r="Y152" s="306">
        <f t="shared" si="6"/>
        <v>400</v>
      </c>
      <c r="Z152" s="301">
        <f t="shared" si="7"/>
        <v>400</v>
      </c>
      <c r="AA152" s="301" t="str">
        <f t="shared" si="8"/>
        <v>0</v>
      </c>
      <c r="AC152" s="22"/>
    </row>
    <row r="153" spans="1:29" s="19" customFormat="1" ht="11.85" customHeight="1" x14ac:dyDescent="0.25">
      <c r="A153" s="17" t="s">
        <v>1238</v>
      </c>
      <c r="B153" s="18">
        <v>87</v>
      </c>
      <c r="C153" s="17" t="s">
        <v>297</v>
      </c>
      <c r="D153" s="17" t="s">
        <v>1120</v>
      </c>
      <c r="E153" s="19" t="s">
        <v>291</v>
      </c>
      <c r="F153" s="19">
        <v>8</v>
      </c>
      <c r="G153" s="19">
        <v>25</v>
      </c>
      <c r="I153" s="20" t="s">
        <v>1405</v>
      </c>
      <c r="J153" s="19" t="s">
        <v>260</v>
      </c>
      <c r="K153" s="21" t="s">
        <v>876</v>
      </c>
      <c r="L153" s="17" t="s">
        <v>234</v>
      </c>
      <c r="M153" s="19" t="s">
        <v>574</v>
      </c>
      <c r="N153" s="19" t="s">
        <v>260</v>
      </c>
      <c r="O153" s="103"/>
      <c r="P153" s="19">
        <v>25</v>
      </c>
      <c r="Q153" s="17" t="s">
        <v>297</v>
      </c>
      <c r="R153" s="18">
        <v>22.48</v>
      </c>
      <c r="S153" s="34" t="s">
        <v>1372</v>
      </c>
      <c r="T153" s="17" t="s">
        <v>1087</v>
      </c>
      <c r="U153" s="19" t="s">
        <v>300</v>
      </c>
      <c r="V153" s="19" t="s">
        <v>300</v>
      </c>
      <c r="W153" s="19" t="s">
        <v>1374</v>
      </c>
      <c r="X153" s="19" t="s">
        <v>1373</v>
      </c>
      <c r="Y153" s="306">
        <f t="shared" si="6"/>
        <v>400</v>
      </c>
      <c r="Z153" s="301">
        <f t="shared" si="7"/>
        <v>400</v>
      </c>
      <c r="AA153" s="301" t="str">
        <f t="shared" si="8"/>
        <v>0</v>
      </c>
      <c r="AC153" s="22"/>
    </row>
    <row r="154" spans="1:29" s="19" customFormat="1" ht="11.85" customHeight="1" x14ac:dyDescent="0.25">
      <c r="A154" s="17" t="s">
        <v>1239</v>
      </c>
      <c r="B154" s="18">
        <v>65</v>
      </c>
      <c r="C154" s="17" t="s">
        <v>297</v>
      </c>
      <c r="D154" s="17" t="s">
        <v>1120</v>
      </c>
      <c r="E154" s="19" t="s">
        <v>291</v>
      </c>
      <c r="F154" s="19">
        <v>8</v>
      </c>
      <c r="G154" s="19">
        <v>25</v>
      </c>
      <c r="I154" s="20" t="s">
        <v>467</v>
      </c>
      <c r="J154" s="19" t="s">
        <v>260</v>
      </c>
      <c r="K154" s="21" t="s">
        <v>883</v>
      </c>
      <c r="L154" s="17" t="s">
        <v>234</v>
      </c>
      <c r="M154" s="19" t="s">
        <v>728</v>
      </c>
      <c r="N154" s="19" t="s">
        <v>260</v>
      </c>
      <c r="O154" s="141"/>
      <c r="P154" s="19">
        <v>25</v>
      </c>
      <c r="Q154" s="17" t="s">
        <v>297</v>
      </c>
      <c r="R154" s="18">
        <v>24</v>
      </c>
      <c r="S154" s="202" t="s">
        <v>481</v>
      </c>
      <c r="T154" s="17" t="s">
        <v>1178</v>
      </c>
      <c r="U154" s="19" t="s">
        <v>300</v>
      </c>
      <c r="V154" s="19" t="s">
        <v>300</v>
      </c>
      <c r="W154" s="19" t="s">
        <v>1374</v>
      </c>
      <c r="X154" s="19" t="s">
        <v>1277</v>
      </c>
      <c r="Y154" s="306">
        <f t="shared" si="6"/>
        <v>400</v>
      </c>
      <c r="Z154" s="301" t="str">
        <f t="shared" si="7"/>
        <v>0</v>
      </c>
      <c r="AA154" s="301">
        <f t="shared" si="8"/>
        <v>400</v>
      </c>
      <c r="AC154" s="22"/>
    </row>
    <row r="155" spans="1:29" s="19" customFormat="1" ht="11.85" customHeight="1" x14ac:dyDescent="0.25">
      <c r="A155" s="17" t="s">
        <v>1240</v>
      </c>
      <c r="B155" s="18">
        <v>70.75</v>
      </c>
      <c r="C155" s="17" t="s">
        <v>297</v>
      </c>
      <c r="D155" s="17" t="s">
        <v>1120</v>
      </c>
      <c r="E155" s="19" t="s">
        <v>291</v>
      </c>
      <c r="F155" s="19">
        <v>8</v>
      </c>
      <c r="G155" s="19">
        <v>25</v>
      </c>
      <c r="I155" s="21" t="s">
        <v>1404</v>
      </c>
      <c r="J155" s="15" t="s">
        <v>260</v>
      </c>
      <c r="K155" s="21" t="s">
        <v>883</v>
      </c>
      <c r="L155" s="17" t="s">
        <v>234</v>
      </c>
      <c r="M155" s="19" t="s">
        <v>1294</v>
      </c>
      <c r="N155" s="15" t="s">
        <v>260</v>
      </c>
      <c r="O155" s="103"/>
      <c r="P155" s="19">
        <v>25</v>
      </c>
      <c r="Q155" s="17" t="s">
        <v>297</v>
      </c>
      <c r="R155" s="18">
        <v>73.5</v>
      </c>
      <c r="S155" s="209" t="s">
        <v>1372</v>
      </c>
      <c r="T155" s="17" t="s">
        <v>1216</v>
      </c>
      <c r="U155" s="19" t="s">
        <v>300</v>
      </c>
      <c r="V155" s="19" t="s">
        <v>300</v>
      </c>
      <c r="W155" s="19" t="s">
        <v>21</v>
      </c>
      <c r="X155" s="19" t="s">
        <v>1373</v>
      </c>
      <c r="Y155" s="306">
        <f t="shared" si="6"/>
        <v>400</v>
      </c>
      <c r="Z155" s="301">
        <f t="shared" si="7"/>
        <v>400</v>
      </c>
      <c r="AA155" s="301" t="str">
        <f t="shared" si="8"/>
        <v>0</v>
      </c>
      <c r="AC155" s="22"/>
    </row>
    <row r="156" spans="1:29" s="19" customFormat="1" ht="11.85" customHeight="1" x14ac:dyDescent="0.25">
      <c r="A156" s="17" t="s">
        <v>1243</v>
      </c>
      <c r="B156" s="18">
        <v>71.400000000000006</v>
      </c>
      <c r="C156" s="17" t="s">
        <v>297</v>
      </c>
      <c r="D156" s="17" t="s">
        <v>1120</v>
      </c>
      <c r="E156" s="19" t="s">
        <v>291</v>
      </c>
      <c r="F156" s="19">
        <v>8</v>
      </c>
      <c r="G156" s="19">
        <v>25</v>
      </c>
      <c r="I156" s="200" t="s">
        <v>410</v>
      </c>
      <c r="J156" s="15" t="s">
        <v>260</v>
      </c>
      <c r="K156" s="21" t="s">
        <v>1244</v>
      </c>
      <c r="L156" s="17" t="s">
        <v>234</v>
      </c>
      <c r="M156" s="19" t="s">
        <v>1294</v>
      </c>
      <c r="N156" s="15" t="s">
        <v>260</v>
      </c>
      <c r="O156" s="103"/>
      <c r="P156" s="19">
        <v>25</v>
      </c>
      <c r="Q156" s="17" t="s">
        <v>310</v>
      </c>
      <c r="R156" s="18">
        <v>105</v>
      </c>
      <c r="S156" s="15" t="s">
        <v>1372</v>
      </c>
      <c r="T156" s="17" t="s">
        <v>1219</v>
      </c>
      <c r="U156" s="19" t="s">
        <v>300</v>
      </c>
      <c r="V156" s="19" t="s">
        <v>300</v>
      </c>
      <c r="W156" s="19" t="s">
        <v>21</v>
      </c>
      <c r="X156" s="19" t="s">
        <v>1373</v>
      </c>
      <c r="Y156" s="306">
        <f t="shared" si="6"/>
        <v>400</v>
      </c>
      <c r="Z156" s="301">
        <f t="shared" si="7"/>
        <v>400</v>
      </c>
      <c r="AA156" s="301" t="str">
        <f t="shared" si="8"/>
        <v>0</v>
      </c>
      <c r="AC156" s="22"/>
    </row>
    <row r="157" spans="1:29" s="19" customFormat="1" ht="11.85" customHeight="1" x14ac:dyDescent="0.25">
      <c r="A157" s="9" t="s">
        <v>37</v>
      </c>
      <c r="B157" s="10">
        <v>160</v>
      </c>
      <c r="C157" s="9" t="s">
        <v>26</v>
      </c>
      <c r="D157" s="9" t="s">
        <v>1120</v>
      </c>
      <c r="E157" s="11" t="s">
        <v>291</v>
      </c>
      <c r="F157" s="11">
        <v>8</v>
      </c>
      <c r="G157" s="26">
        <v>25</v>
      </c>
      <c r="I157" s="26"/>
      <c r="J157" s="19" t="s">
        <v>260</v>
      </c>
      <c r="K157" s="20" t="s">
        <v>2177</v>
      </c>
      <c r="L157" s="17" t="s">
        <v>234</v>
      </c>
      <c r="M157" s="19" t="s">
        <v>2177</v>
      </c>
      <c r="N157" s="19" t="s">
        <v>260</v>
      </c>
      <c r="O157" s="103"/>
      <c r="P157" s="19">
        <v>25</v>
      </c>
      <c r="Q157" s="17" t="s">
        <v>2176</v>
      </c>
      <c r="R157" s="18">
        <v>240</v>
      </c>
      <c r="S157" s="203" t="s">
        <v>1372</v>
      </c>
      <c r="T157" s="17" t="s">
        <v>43</v>
      </c>
      <c r="U157" s="19" t="s">
        <v>300</v>
      </c>
      <c r="V157" s="19" t="s">
        <v>300</v>
      </c>
      <c r="W157" s="19" t="s">
        <v>1374</v>
      </c>
      <c r="X157" s="19" t="s">
        <v>1373</v>
      </c>
      <c r="Y157" s="306">
        <f t="shared" si="6"/>
        <v>400</v>
      </c>
      <c r="Z157" s="301">
        <f t="shared" si="7"/>
        <v>400</v>
      </c>
      <c r="AA157" s="301" t="str">
        <f t="shared" si="8"/>
        <v>0</v>
      </c>
      <c r="AC157" s="22"/>
    </row>
    <row r="158" spans="1:29" s="19" customFormat="1" ht="11.85" customHeight="1" x14ac:dyDescent="0.25">
      <c r="A158" s="9" t="s">
        <v>37</v>
      </c>
      <c r="B158" s="10">
        <v>160</v>
      </c>
      <c r="C158" s="9" t="s">
        <v>26</v>
      </c>
      <c r="D158" s="9" t="s">
        <v>1120</v>
      </c>
      <c r="E158" s="11" t="s">
        <v>291</v>
      </c>
      <c r="F158" s="11">
        <v>8</v>
      </c>
      <c r="G158" s="26">
        <v>25</v>
      </c>
      <c r="I158" s="20" t="s">
        <v>464</v>
      </c>
      <c r="J158" s="19" t="s">
        <v>260</v>
      </c>
      <c r="K158" s="20" t="s">
        <v>2177</v>
      </c>
      <c r="L158" s="17" t="s">
        <v>234</v>
      </c>
      <c r="M158" s="19" t="s">
        <v>558</v>
      </c>
      <c r="N158" s="19" t="s">
        <v>260</v>
      </c>
      <c r="O158" s="192" t="s">
        <v>1408</v>
      </c>
      <c r="P158" s="19">
        <v>25</v>
      </c>
      <c r="Q158" s="17" t="s">
        <v>310</v>
      </c>
      <c r="R158" s="18">
        <v>92</v>
      </c>
      <c r="S158" s="34" t="s">
        <v>412</v>
      </c>
      <c r="T158" s="17" t="s">
        <v>1155</v>
      </c>
      <c r="U158" s="19" t="s">
        <v>300</v>
      </c>
      <c r="V158" s="19" t="s">
        <v>300</v>
      </c>
      <c r="W158" s="19" t="s">
        <v>1374</v>
      </c>
      <c r="X158" s="19" t="s">
        <v>1277</v>
      </c>
      <c r="Y158" s="306">
        <f t="shared" si="6"/>
        <v>400</v>
      </c>
      <c r="Z158" s="301" t="str">
        <f t="shared" si="7"/>
        <v>0</v>
      </c>
      <c r="AA158" s="301">
        <f t="shared" si="8"/>
        <v>400</v>
      </c>
      <c r="AC158" s="22"/>
    </row>
    <row r="159" spans="1:29" s="19" customFormat="1" ht="11.85" customHeight="1" x14ac:dyDescent="0.25">
      <c r="A159" s="17" t="s">
        <v>1265</v>
      </c>
      <c r="B159" s="18">
        <v>68.25</v>
      </c>
      <c r="C159" s="17" t="s">
        <v>297</v>
      </c>
      <c r="D159" s="17" t="s">
        <v>1120</v>
      </c>
      <c r="E159" s="19" t="s">
        <v>291</v>
      </c>
      <c r="F159" s="19">
        <v>8</v>
      </c>
      <c r="G159" s="19">
        <v>25</v>
      </c>
      <c r="I159" s="20" t="s">
        <v>471</v>
      </c>
      <c r="J159" s="19" t="s">
        <v>260</v>
      </c>
      <c r="K159" s="21" t="s">
        <v>943</v>
      </c>
      <c r="L159" s="17" t="s">
        <v>234</v>
      </c>
      <c r="M159" s="19" t="s">
        <v>918</v>
      </c>
      <c r="N159" s="19" t="s">
        <v>260</v>
      </c>
      <c r="O159" s="201" t="s">
        <v>409</v>
      </c>
      <c r="P159" s="19">
        <v>25</v>
      </c>
      <c r="Q159" s="17" t="s">
        <v>310</v>
      </c>
      <c r="R159" s="18">
        <v>76.25</v>
      </c>
      <c r="S159" s="34" t="s">
        <v>22</v>
      </c>
      <c r="T159" s="17" t="s">
        <v>1257</v>
      </c>
      <c r="U159" s="19" t="s">
        <v>300</v>
      </c>
      <c r="V159" s="19" t="s">
        <v>300</v>
      </c>
      <c r="W159" s="19" t="s">
        <v>1374</v>
      </c>
      <c r="X159" s="19" t="s">
        <v>1277</v>
      </c>
      <c r="Y159" s="306">
        <f t="shared" si="6"/>
        <v>400</v>
      </c>
      <c r="Z159" s="301" t="str">
        <f t="shared" si="7"/>
        <v>0</v>
      </c>
      <c r="AA159" s="301">
        <f t="shared" si="8"/>
        <v>400</v>
      </c>
      <c r="AC159" s="22"/>
    </row>
    <row r="160" spans="1:29" s="19" customFormat="1" ht="11.85" customHeight="1" x14ac:dyDescent="0.25">
      <c r="A160" s="9" t="s">
        <v>38</v>
      </c>
      <c r="B160" s="10">
        <v>175</v>
      </c>
      <c r="C160" s="9" t="s">
        <v>26</v>
      </c>
      <c r="D160" s="9" t="s">
        <v>1120</v>
      </c>
      <c r="E160" s="11" t="s">
        <v>291</v>
      </c>
      <c r="F160" s="11">
        <v>8</v>
      </c>
      <c r="G160" s="26">
        <v>20</v>
      </c>
      <c r="H160" s="19" t="s">
        <v>1270</v>
      </c>
      <c r="I160" s="20"/>
      <c r="J160" s="19" t="s">
        <v>260</v>
      </c>
      <c r="K160" s="20" t="s">
        <v>955</v>
      </c>
      <c r="L160" s="17" t="s">
        <v>234</v>
      </c>
      <c r="M160" s="19" t="s">
        <v>906</v>
      </c>
      <c r="N160" s="19" t="s">
        <v>260</v>
      </c>
      <c r="O160" s="103" t="s">
        <v>2139</v>
      </c>
      <c r="P160" s="40">
        <v>20</v>
      </c>
      <c r="Q160" s="17" t="s">
        <v>310</v>
      </c>
      <c r="R160" s="18">
        <v>78</v>
      </c>
      <c r="S160" s="202" t="s">
        <v>482</v>
      </c>
      <c r="T160" s="17" t="s">
        <v>1254</v>
      </c>
      <c r="U160" s="19" t="s">
        <v>300</v>
      </c>
      <c r="V160" s="19" t="s">
        <v>300</v>
      </c>
      <c r="W160" s="19" t="s">
        <v>1374</v>
      </c>
      <c r="X160" s="19" t="s">
        <v>1277</v>
      </c>
      <c r="Y160" s="306">
        <f t="shared" si="6"/>
        <v>320</v>
      </c>
      <c r="Z160" s="301" t="str">
        <f t="shared" si="7"/>
        <v>0</v>
      </c>
      <c r="AA160" s="301">
        <f t="shared" si="8"/>
        <v>320</v>
      </c>
      <c r="AC160" s="22"/>
    </row>
    <row r="161" spans="1:29" s="19" customFormat="1" ht="11.85" customHeight="1" x14ac:dyDescent="0.25">
      <c r="A161" s="9" t="s">
        <v>38</v>
      </c>
      <c r="B161" s="10">
        <v>175</v>
      </c>
      <c r="C161" s="9" t="s">
        <v>26</v>
      </c>
      <c r="D161" s="9" t="s">
        <v>1120</v>
      </c>
      <c r="E161" s="11" t="s">
        <v>291</v>
      </c>
      <c r="F161" s="11">
        <v>8</v>
      </c>
      <c r="G161" s="26">
        <v>5</v>
      </c>
      <c r="H161" s="19" t="s">
        <v>1270</v>
      </c>
      <c r="I161" s="20"/>
      <c r="J161" s="19" t="s">
        <v>260</v>
      </c>
      <c r="K161" s="20" t="s">
        <v>955</v>
      </c>
      <c r="L161" s="17" t="s">
        <v>234</v>
      </c>
      <c r="M161" s="19" t="s">
        <v>835</v>
      </c>
      <c r="N161" s="19" t="s">
        <v>260</v>
      </c>
      <c r="O161" s="109" t="s">
        <v>1282</v>
      </c>
      <c r="P161" s="110">
        <v>5</v>
      </c>
      <c r="Q161" s="17" t="s">
        <v>297</v>
      </c>
      <c r="R161" s="18">
        <v>0</v>
      </c>
      <c r="S161" s="202" t="s">
        <v>484</v>
      </c>
      <c r="T161" s="17" t="s">
        <v>1220</v>
      </c>
      <c r="U161" s="19" t="s">
        <v>300</v>
      </c>
      <c r="V161" s="19" t="s">
        <v>300</v>
      </c>
      <c r="W161" s="19" t="s">
        <v>1374</v>
      </c>
      <c r="X161" s="19" t="s">
        <v>1277</v>
      </c>
      <c r="Y161" s="306">
        <f t="shared" si="6"/>
        <v>80</v>
      </c>
      <c r="Z161" s="301" t="str">
        <f t="shared" si="7"/>
        <v>0</v>
      </c>
      <c r="AA161" s="301">
        <f t="shared" si="8"/>
        <v>80</v>
      </c>
      <c r="AC161" s="22"/>
    </row>
    <row r="162" spans="1:29" s="19" customFormat="1" ht="11.85" customHeight="1" x14ac:dyDescent="0.25">
      <c r="A162" s="9"/>
      <c r="B162" s="10"/>
      <c r="C162" s="9"/>
      <c r="D162" s="17"/>
      <c r="I162" s="20"/>
      <c r="K162" s="20"/>
      <c r="L162" s="17" t="s">
        <v>234</v>
      </c>
      <c r="M162" s="26"/>
      <c r="O162" s="26"/>
      <c r="Q162" s="23"/>
      <c r="R162" s="10"/>
      <c r="S162" s="86"/>
      <c r="T162" s="9"/>
      <c r="Y162" s="306"/>
      <c r="Z162" s="301" t="str">
        <f t="shared" si="7"/>
        <v>0</v>
      </c>
      <c r="AA162" s="301" t="str">
        <f t="shared" si="8"/>
        <v>0</v>
      </c>
      <c r="AC162" s="22"/>
    </row>
    <row r="163" spans="1:29" s="35" customFormat="1" ht="11.85" customHeight="1" thickBot="1" x14ac:dyDescent="0.3">
      <c r="G163" s="36">
        <f>SUM(G141:G162)</f>
        <v>458</v>
      </c>
      <c r="H163" s="36"/>
      <c r="I163" s="36"/>
      <c r="J163" s="36"/>
      <c r="K163" s="36"/>
      <c r="L163" s="37"/>
      <c r="M163" s="36">
        <f>G163-P163</f>
        <v>0</v>
      </c>
      <c r="N163" s="36"/>
      <c r="O163" s="36"/>
      <c r="P163" s="36">
        <f>SUM(P141:P162)</f>
        <v>458</v>
      </c>
      <c r="Q163" s="38"/>
      <c r="R163" s="38"/>
      <c r="S163" s="39"/>
      <c r="T163" s="38"/>
      <c r="X163" s="38"/>
      <c r="Y163" s="306"/>
      <c r="Z163" s="301" t="str">
        <f t="shared" si="7"/>
        <v>0</v>
      </c>
      <c r="AA163" s="301" t="str">
        <f t="shared" si="8"/>
        <v>0</v>
      </c>
    </row>
    <row r="164" spans="1:29" s="25" customFormat="1" ht="11.85" customHeight="1" x14ac:dyDescent="0.25">
      <c r="C164" s="42" t="s">
        <v>1389</v>
      </c>
      <c r="G164" s="19"/>
      <c r="H164" s="19"/>
      <c r="I164" s="19"/>
      <c r="J164" s="15"/>
      <c r="K164" s="19"/>
      <c r="L164" s="33"/>
      <c r="M164" s="19"/>
      <c r="N164" s="15"/>
      <c r="O164" s="19"/>
      <c r="P164" s="19"/>
      <c r="Q164" s="19"/>
      <c r="R164" s="19"/>
      <c r="S164" s="15"/>
      <c r="T164" s="19"/>
      <c r="X164" s="19"/>
      <c r="Y164" s="306"/>
      <c r="Z164" s="301" t="str">
        <f t="shared" si="7"/>
        <v>0</v>
      </c>
      <c r="AA164" s="301" t="str">
        <f t="shared" si="8"/>
        <v>0</v>
      </c>
    </row>
    <row r="165" spans="1:29" s="19" customFormat="1" ht="12" customHeight="1" x14ac:dyDescent="0.25">
      <c r="A165" s="17" t="s">
        <v>1241</v>
      </c>
      <c r="B165" s="18">
        <v>0</v>
      </c>
      <c r="C165" s="17" t="s">
        <v>297</v>
      </c>
      <c r="D165" s="17" t="s">
        <v>1120</v>
      </c>
      <c r="E165" s="19" t="s">
        <v>291</v>
      </c>
      <c r="F165" s="19">
        <v>8</v>
      </c>
      <c r="G165" s="19">
        <v>25</v>
      </c>
      <c r="I165" s="20" t="s">
        <v>466</v>
      </c>
      <c r="J165" s="19" t="s">
        <v>260</v>
      </c>
      <c r="K165" s="21" t="s">
        <v>883</v>
      </c>
      <c r="L165" s="17" t="s">
        <v>234</v>
      </c>
      <c r="M165" s="19" t="s">
        <v>728</v>
      </c>
      <c r="N165" s="19" t="s">
        <v>260</v>
      </c>
      <c r="O165" s="26" t="s">
        <v>104</v>
      </c>
      <c r="P165" s="19">
        <v>25</v>
      </c>
      <c r="Q165" s="17" t="s">
        <v>297</v>
      </c>
      <c r="R165" s="18">
        <v>24</v>
      </c>
      <c r="S165" s="202" t="s">
        <v>478</v>
      </c>
      <c r="T165" s="17" t="s">
        <v>1121</v>
      </c>
      <c r="U165" s="19" t="s">
        <v>295</v>
      </c>
      <c r="V165" s="19" t="s">
        <v>295</v>
      </c>
      <c r="W165" s="19" t="s">
        <v>1374</v>
      </c>
      <c r="X165" s="19" t="s">
        <v>1277</v>
      </c>
      <c r="Y165" s="306">
        <f t="shared" si="6"/>
        <v>400</v>
      </c>
      <c r="Z165" s="301" t="str">
        <f t="shared" si="7"/>
        <v>0</v>
      </c>
      <c r="AA165" s="301">
        <f t="shared" si="8"/>
        <v>400</v>
      </c>
      <c r="AB165" s="111"/>
    </row>
    <row r="166" spans="1:29" s="19" customFormat="1" ht="11.85" customHeight="1" x14ac:dyDescent="0.25">
      <c r="A166" s="17" t="s">
        <v>1196</v>
      </c>
      <c r="B166" s="18">
        <v>96</v>
      </c>
      <c r="C166" s="17" t="s">
        <v>310</v>
      </c>
      <c r="D166" s="17" t="s">
        <v>1120</v>
      </c>
      <c r="E166" s="19" t="s">
        <v>291</v>
      </c>
      <c r="F166" s="19">
        <v>8</v>
      </c>
      <c r="G166" s="19">
        <v>17</v>
      </c>
      <c r="H166" s="19" t="s">
        <v>1270</v>
      </c>
      <c r="I166" s="20" t="s">
        <v>463</v>
      </c>
      <c r="J166" s="19" t="s">
        <v>260</v>
      </c>
      <c r="K166" s="21" t="s">
        <v>1342</v>
      </c>
      <c r="L166" s="17" t="s">
        <v>234</v>
      </c>
      <c r="M166" s="19" t="s">
        <v>728</v>
      </c>
      <c r="N166" s="19" t="s">
        <v>260</v>
      </c>
      <c r="O166" s="26"/>
      <c r="P166" s="19">
        <v>17</v>
      </c>
      <c r="Q166" s="17" t="s">
        <v>297</v>
      </c>
      <c r="R166" s="18">
        <v>24</v>
      </c>
      <c r="S166" s="202" t="s">
        <v>479</v>
      </c>
      <c r="T166" s="17" t="s">
        <v>1121</v>
      </c>
      <c r="U166" s="19" t="s">
        <v>295</v>
      </c>
      <c r="V166" s="19" t="s">
        <v>295</v>
      </c>
      <c r="W166" s="19" t="s">
        <v>1374</v>
      </c>
      <c r="X166" s="19" t="s">
        <v>1277</v>
      </c>
      <c r="Y166" s="306">
        <f t="shared" si="6"/>
        <v>272</v>
      </c>
      <c r="Z166" s="301" t="str">
        <f t="shared" si="7"/>
        <v>0</v>
      </c>
      <c r="AA166" s="301">
        <f t="shared" si="8"/>
        <v>272</v>
      </c>
      <c r="AB166" s="111"/>
    </row>
    <row r="167" spans="1:29" s="19" customFormat="1" ht="11.85" customHeight="1" x14ac:dyDescent="0.25">
      <c r="A167" s="9"/>
      <c r="B167" s="10"/>
      <c r="C167" s="9"/>
      <c r="D167" s="9"/>
      <c r="E167" s="11"/>
      <c r="F167" s="11"/>
      <c r="I167" s="21"/>
      <c r="J167" s="15"/>
      <c r="K167" s="21"/>
      <c r="L167" s="9" t="s">
        <v>234</v>
      </c>
      <c r="N167" s="15"/>
      <c r="O167" s="55"/>
      <c r="Q167" s="9"/>
      <c r="R167" s="10"/>
      <c r="S167" s="70"/>
      <c r="T167" s="9"/>
      <c r="U167" s="11"/>
      <c r="V167" s="11"/>
      <c r="W167" s="11"/>
      <c r="Y167" s="306"/>
      <c r="Z167" s="301" t="str">
        <f t="shared" si="7"/>
        <v>0</v>
      </c>
      <c r="AA167" s="301" t="str">
        <f t="shared" si="8"/>
        <v>0</v>
      </c>
      <c r="AC167" s="22"/>
    </row>
    <row r="168" spans="1:29" s="35" customFormat="1" ht="11.85" customHeight="1" thickBot="1" x14ac:dyDescent="0.3">
      <c r="G168" s="36">
        <f>SUM(G164:G167)</f>
        <v>42</v>
      </c>
      <c r="H168" s="36"/>
      <c r="I168" s="36"/>
      <c r="J168" s="36"/>
      <c r="K168" s="36"/>
      <c r="L168" s="37"/>
      <c r="M168" s="36">
        <f>G168-P168</f>
        <v>0</v>
      </c>
      <c r="N168" s="36"/>
      <c r="O168" s="36"/>
      <c r="P168" s="36">
        <f>SUM(P164:P167)</f>
        <v>42</v>
      </c>
      <c r="Q168" s="38"/>
      <c r="R168" s="38"/>
      <c r="S168" s="39"/>
      <c r="T168" s="38"/>
      <c r="X168" s="38"/>
      <c r="Y168" s="306"/>
      <c r="Z168" s="301" t="str">
        <f t="shared" si="7"/>
        <v>0</v>
      </c>
      <c r="AA168" s="301" t="str">
        <f t="shared" si="8"/>
        <v>0</v>
      </c>
    </row>
    <row r="169" spans="1:29" s="25" customFormat="1" ht="11.85" customHeight="1" x14ac:dyDescent="0.25">
      <c r="C169" s="42" t="s">
        <v>240</v>
      </c>
      <c r="G169" s="19"/>
      <c r="H169" s="19"/>
      <c r="I169" s="19"/>
      <c r="J169" s="19"/>
      <c r="K169" s="19"/>
      <c r="L169" s="33"/>
      <c r="M169" s="19"/>
      <c r="N169" s="19"/>
      <c r="O169" s="19"/>
      <c r="P169" s="19"/>
      <c r="Q169" s="19"/>
      <c r="R169" s="19"/>
      <c r="S169" s="15"/>
      <c r="T169" s="19"/>
      <c r="X169" s="19"/>
      <c r="Y169" s="306"/>
      <c r="Z169" s="301" t="str">
        <f t="shared" si="7"/>
        <v>0</v>
      </c>
      <c r="AA169" s="301" t="str">
        <f t="shared" si="8"/>
        <v>0</v>
      </c>
    </row>
    <row r="170" spans="1:29" s="19" customFormat="1" ht="11.25" customHeight="1" x14ac:dyDescent="0.25">
      <c r="A170" s="17" t="s">
        <v>964</v>
      </c>
      <c r="B170" s="18">
        <v>0</v>
      </c>
      <c r="C170" s="17" t="s">
        <v>297</v>
      </c>
      <c r="D170" s="17" t="s">
        <v>290</v>
      </c>
      <c r="E170" s="19" t="s">
        <v>291</v>
      </c>
      <c r="F170" s="19">
        <v>16</v>
      </c>
      <c r="G170" s="19">
        <v>3</v>
      </c>
      <c r="H170" s="19" t="s">
        <v>1270</v>
      </c>
      <c r="I170" s="99" t="s">
        <v>1283</v>
      </c>
      <c r="J170" s="19" t="s">
        <v>260</v>
      </c>
      <c r="K170" s="21" t="s">
        <v>835</v>
      </c>
      <c r="L170" s="17" t="s">
        <v>234</v>
      </c>
      <c r="M170" s="19" t="s">
        <v>965</v>
      </c>
      <c r="N170" s="19" t="s">
        <v>260</v>
      </c>
      <c r="P170" s="19">
        <v>3</v>
      </c>
      <c r="Q170" s="17" t="s">
        <v>966</v>
      </c>
      <c r="R170" s="18">
        <v>0</v>
      </c>
      <c r="S170" s="202" t="s">
        <v>477</v>
      </c>
      <c r="T170" s="17" t="s">
        <v>967</v>
      </c>
      <c r="U170" s="19" t="s">
        <v>961</v>
      </c>
      <c r="V170" s="19" t="s">
        <v>961</v>
      </c>
      <c r="W170" s="19" t="s">
        <v>1374</v>
      </c>
      <c r="X170" s="19" t="s">
        <v>1277</v>
      </c>
      <c r="Y170" s="306">
        <f t="shared" si="6"/>
        <v>96</v>
      </c>
      <c r="Z170" s="301" t="str">
        <f t="shared" si="7"/>
        <v>0</v>
      </c>
      <c r="AA170" s="301">
        <f t="shared" si="8"/>
        <v>96</v>
      </c>
      <c r="AC170" s="22"/>
    </row>
    <row r="171" spans="1:29" s="19" customFormat="1" ht="11.85" customHeight="1" x14ac:dyDescent="0.25">
      <c r="A171" s="17" t="s">
        <v>964</v>
      </c>
      <c r="B171" s="18">
        <v>0</v>
      </c>
      <c r="C171" s="17" t="s">
        <v>297</v>
      </c>
      <c r="D171" s="17" t="s">
        <v>290</v>
      </c>
      <c r="E171" s="19" t="s">
        <v>291</v>
      </c>
      <c r="F171" s="19">
        <v>16</v>
      </c>
      <c r="G171" s="19">
        <v>25</v>
      </c>
      <c r="I171" s="99" t="s">
        <v>1283</v>
      </c>
      <c r="J171" s="19" t="s">
        <v>260</v>
      </c>
      <c r="K171" s="21" t="s">
        <v>835</v>
      </c>
      <c r="L171" s="17" t="s">
        <v>234</v>
      </c>
      <c r="M171" s="19" t="s">
        <v>965</v>
      </c>
      <c r="N171" s="19" t="s">
        <v>260</v>
      </c>
      <c r="P171" s="19">
        <v>25</v>
      </c>
      <c r="Q171" s="17" t="s">
        <v>293</v>
      </c>
      <c r="R171" s="18">
        <v>54.65</v>
      </c>
      <c r="S171" s="202" t="s">
        <v>477</v>
      </c>
      <c r="T171" s="17" t="s">
        <v>1114</v>
      </c>
      <c r="U171" s="19" t="s">
        <v>961</v>
      </c>
      <c r="V171" s="19" t="s">
        <v>961</v>
      </c>
      <c r="W171" s="19" t="s">
        <v>1374</v>
      </c>
      <c r="X171" s="19" t="s">
        <v>1277</v>
      </c>
      <c r="Y171" s="306">
        <f t="shared" si="6"/>
        <v>800</v>
      </c>
      <c r="Z171" s="301" t="str">
        <f t="shared" si="7"/>
        <v>0</v>
      </c>
      <c r="AA171" s="301">
        <f t="shared" si="8"/>
        <v>800</v>
      </c>
      <c r="AC171" s="22"/>
    </row>
    <row r="172" spans="1:29" s="19" customFormat="1" ht="11.85" customHeight="1" x14ac:dyDescent="0.25">
      <c r="L172" s="17" t="s">
        <v>234</v>
      </c>
      <c r="O172" s="110"/>
      <c r="Q172" s="17"/>
      <c r="R172" s="18"/>
      <c r="S172" s="15"/>
      <c r="T172" s="17"/>
      <c r="Y172" s="306"/>
      <c r="Z172" s="301" t="str">
        <f t="shared" si="7"/>
        <v>0</v>
      </c>
      <c r="AA172" s="301" t="str">
        <f t="shared" si="8"/>
        <v>0</v>
      </c>
      <c r="AC172" s="22"/>
    </row>
    <row r="173" spans="1:29" s="30" customFormat="1" ht="11.85" customHeight="1" x14ac:dyDescent="0.25">
      <c r="A173" s="43"/>
      <c r="B173" s="44"/>
      <c r="C173" s="43"/>
      <c r="D173" s="43"/>
      <c r="G173" s="28">
        <f>SUM(G169:G172)</f>
        <v>28</v>
      </c>
      <c r="H173" s="28"/>
      <c r="I173" s="28"/>
      <c r="J173" s="28"/>
      <c r="K173" s="108"/>
      <c r="L173" s="45"/>
      <c r="M173" s="28">
        <f>G173-P173</f>
        <v>0</v>
      </c>
      <c r="N173" s="28"/>
      <c r="O173" s="28"/>
      <c r="P173" s="28">
        <f>SUM(P169:P172)</f>
        <v>28</v>
      </c>
      <c r="Q173" s="43"/>
      <c r="R173" s="44"/>
      <c r="S173" s="31"/>
      <c r="T173" s="43"/>
      <c r="Y173" s="306"/>
      <c r="Z173" s="301" t="str">
        <f t="shared" si="7"/>
        <v>0</v>
      </c>
      <c r="AA173" s="301" t="str">
        <f t="shared" si="8"/>
        <v>0</v>
      </c>
      <c r="AC173" s="54"/>
    </row>
    <row r="174" spans="1:29" s="25" customFormat="1" ht="11.85" customHeight="1" x14ac:dyDescent="0.25">
      <c r="C174" s="42" t="s">
        <v>241</v>
      </c>
      <c r="G174" s="19"/>
      <c r="H174" s="19"/>
      <c r="I174" s="19"/>
      <c r="J174" s="19"/>
      <c r="K174" s="19"/>
      <c r="L174" s="17"/>
      <c r="M174" s="19"/>
      <c r="N174" s="19"/>
      <c r="O174" s="19"/>
      <c r="P174" s="19"/>
      <c r="Q174" s="19"/>
      <c r="R174" s="19"/>
      <c r="S174" s="15"/>
      <c r="T174" s="19"/>
      <c r="X174" s="19"/>
      <c r="Y174" s="306"/>
      <c r="Z174" s="301" t="str">
        <f t="shared" si="7"/>
        <v>0</v>
      </c>
      <c r="AA174" s="301" t="str">
        <f t="shared" si="8"/>
        <v>0</v>
      </c>
    </row>
    <row r="175" spans="1:29" s="19" customFormat="1" ht="11.85" customHeight="1" x14ac:dyDescent="0.25">
      <c r="A175" s="17" t="s">
        <v>1268</v>
      </c>
      <c r="B175" s="18">
        <v>0</v>
      </c>
      <c r="C175" s="17" t="s">
        <v>297</v>
      </c>
      <c r="D175" s="17" t="s">
        <v>1120</v>
      </c>
      <c r="E175" s="19" t="s">
        <v>291</v>
      </c>
      <c r="F175" s="19">
        <v>8</v>
      </c>
      <c r="G175" s="19">
        <v>3</v>
      </c>
      <c r="H175" s="19" t="s">
        <v>1270</v>
      </c>
      <c r="I175" s="99" t="s">
        <v>1283</v>
      </c>
      <c r="J175" s="19" t="s">
        <v>260</v>
      </c>
      <c r="K175" s="21" t="s">
        <v>835</v>
      </c>
      <c r="L175" s="17" t="s">
        <v>234</v>
      </c>
      <c r="M175" s="19" t="s">
        <v>965</v>
      </c>
      <c r="N175" s="19" t="s">
        <v>260</v>
      </c>
      <c r="P175" s="19">
        <v>3</v>
      </c>
      <c r="Q175" s="17" t="s">
        <v>966</v>
      </c>
      <c r="R175" s="18">
        <v>0</v>
      </c>
      <c r="S175" s="202" t="s">
        <v>477</v>
      </c>
      <c r="T175" s="17" t="s">
        <v>967</v>
      </c>
      <c r="U175" s="19" t="s">
        <v>961</v>
      </c>
      <c r="V175" s="19" t="s">
        <v>961</v>
      </c>
      <c r="W175" s="19" t="s">
        <v>1374</v>
      </c>
      <c r="X175" s="19" t="s">
        <v>1277</v>
      </c>
      <c r="Y175" s="306">
        <f t="shared" si="6"/>
        <v>48</v>
      </c>
      <c r="Z175" s="301" t="str">
        <f t="shared" si="7"/>
        <v>0</v>
      </c>
      <c r="AA175" s="301">
        <f t="shared" si="8"/>
        <v>48</v>
      </c>
      <c r="AC175" s="22"/>
    </row>
    <row r="176" spans="1:29" s="19" customFormat="1" ht="11.85" customHeight="1" x14ac:dyDescent="0.25">
      <c r="A176" s="17" t="s">
        <v>1268</v>
      </c>
      <c r="B176" s="18">
        <v>0</v>
      </c>
      <c r="C176" s="17" t="s">
        <v>297</v>
      </c>
      <c r="D176" s="17" t="s">
        <v>1120</v>
      </c>
      <c r="E176" s="19" t="s">
        <v>291</v>
      </c>
      <c r="F176" s="19">
        <v>8</v>
      </c>
      <c r="G176" s="19">
        <v>25</v>
      </c>
      <c r="I176" s="99" t="s">
        <v>1283</v>
      </c>
      <c r="J176" s="19" t="s">
        <v>260</v>
      </c>
      <c r="K176" s="21" t="s">
        <v>835</v>
      </c>
      <c r="L176" s="17" t="s">
        <v>234</v>
      </c>
      <c r="M176" s="19" t="s">
        <v>965</v>
      </c>
      <c r="N176" s="19" t="s">
        <v>260</v>
      </c>
      <c r="P176" s="19">
        <v>25</v>
      </c>
      <c r="Q176" s="17" t="s">
        <v>293</v>
      </c>
      <c r="R176" s="18">
        <v>54.65</v>
      </c>
      <c r="S176" s="202" t="s">
        <v>477</v>
      </c>
      <c r="T176" s="17" t="s">
        <v>1114</v>
      </c>
      <c r="U176" s="19" t="s">
        <v>961</v>
      </c>
      <c r="V176" s="19" t="s">
        <v>961</v>
      </c>
      <c r="W176" s="19" t="s">
        <v>1374</v>
      </c>
      <c r="X176" s="19" t="s">
        <v>1277</v>
      </c>
      <c r="Y176" s="306">
        <f t="shared" si="6"/>
        <v>400</v>
      </c>
      <c r="Z176" s="301" t="str">
        <f t="shared" si="7"/>
        <v>0</v>
      </c>
      <c r="AA176" s="301">
        <f t="shared" si="8"/>
        <v>400</v>
      </c>
      <c r="AC176" s="22"/>
    </row>
    <row r="177" spans="1:29" s="11" customFormat="1" ht="11.85" customHeight="1" x14ac:dyDescent="0.25">
      <c r="L177" s="9" t="s">
        <v>234</v>
      </c>
      <c r="O177" s="110"/>
      <c r="Q177" s="9"/>
      <c r="R177" s="10"/>
      <c r="S177" s="13"/>
      <c r="T177" s="9"/>
      <c r="X177" s="19"/>
      <c r="Y177" s="306"/>
      <c r="Z177" s="301" t="str">
        <f t="shared" si="7"/>
        <v>0</v>
      </c>
      <c r="AA177" s="301" t="str">
        <f t="shared" si="8"/>
        <v>0</v>
      </c>
      <c r="AC177" s="14"/>
    </row>
    <row r="178" spans="1:29" s="35" customFormat="1" ht="11.85" customHeight="1" thickBot="1" x14ac:dyDescent="0.3">
      <c r="G178" s="36">
        <f>SUM(G174:G177)</f>
        <v>28</v>
      </c>
      <c r="H178" s="36"/>
      <c r="I178" s="36"/>
      <c r="J178" s="36"/>
      <c r="K178" s="36"/>
      <c r="L178" s="37"/>
      <c r="M178" s="36">
        <f>G178-P178</f>
        <v>0</v>
      </c>
      <c r="N178" s="36"/>
      <c r="O178" s="36"/>
      <c r="P178" s="36">
        <f>SUM(P174:P177)</f>
        <v>28</v>
      </c>
      <c r="Q178" s="38"/>
      <c r="R178" s="38"/>
      <c r="S178" s="39"/>
      <c r="T178" s="38"/>
      <c r="X178" s="38"/>
      <c r="Y178" s="306"/>
      <c r="Z178" s="301" t="str">
        <f t="shared" si="7"/>
        <v>0</v>
      </c>
      <c r="AA178" s="301" t="str">
        <f t="shared" si="8"/>
        <v>0</v>
      </c>
    </row>
    <row r="179" spans="1:29" s="25" customFormat="1" ht="11.85" customHeight="1" x14ac:dyDescent="0.25">
      <c r="C179" s="42" t="s">
        <v>231</v>
      </c>
      <c r="G179" s="19"/>
      <c r="H179" s="19"/>
      <c r="I179" s="19"/>
      <c r="J179" s="19"/>
      <c r="K179" s="19"/>
      <c r="L179" s="33"/>
      <c r="M179" s="19"/>
      <c r="N179" s="19"/>
      <c r="O179" s="19"/>
      <c r="P179" s="19"/>
      <c r="Q179" s="19"/>
      <c r="R179" s="19"/>
      <c r="S179" s="15"/>
      <c r="T179" s="19"/>
      <c r="X179" s="19"/>
      <c r="Y179" s="306"/>
      <c r="Z179" s="301" t="str">
        <f t="shared" si="7"/>
        <v>0</v>
      </c>
      <c r="AA179" s="301" t="str">
        <f t="shared" si="8"/>
        <v>0</v>
      </c>
    </row>
    <row r="180" spans="1:29" s="19" customFormat="1" ht="11.85" customHeight="1" x14ac:dyDescent="0.25">
      <c r="A180" s="17" t="s">
        <v>1115</v>
      </c>
      <c r="B180" s="18">
        <v>24</v>
      </c>
      <c r="C180" s="17" t="s">
        <v>310</v>
      </c>
      <c r="D180" s="17" t="s">
        <v>971</v>
      </c>
      <c r="E180" s="19" t="s">
        <v>291</v>
      </c>
      <c r="F180" s="19">
        <v>24</v>
      </c>
      <c r="G180" s="19">
        <v>4</v>
      </c>
      <c r="H180" s="19" t="s">
        <v>1270</v>
      </c>
      <c r="I180" s="21" t="s">
        <v>1383</v>
      </c>
      <c r="J180" s="15" t="s">
        <v>260</v>
      </c>
      <c r="K180" s="21" t="s">
        <v>537</v>
      </c>
      <c r="L180" s="17" t="s">
        <v>234</v>
      </c>
      <c r="M180" s="19" t="s">
        <v>1271</v>
      </c>
      <c r="N180" s="15" t="s">
        <v>260</v>
      </c>
      <c r="O180" s="19" t="s">
        <v>1272</v>
      </c>
      <c r="P180" s="19">
        <v>4</v>
      </c>
      <c r="Q180" s="17" t="s">
        <v>1273</v>
      </c>
      <c r="R180" s="18">
        <v>0</v>
      </c>
      <c r="S180" s="96" t="s">
        <v>1390</v>
      </c>
      <c r="T180" s="17" t="s">
        <v>1274</v>
      </c>
      <c r="U180" s="19" t="s">
        <v>1275</v>
      </c>
      <c r="V180" s="19" t="s">
        <v>1275</v>
      </c>
      <c r="W180" s="19" t="s">
        <v>1276</v>
      </c>
      <c r="X180" s="19" t="s">
        <v>1277</v>
      </c>
      <c r="Y180" s="306">
        <f t="shared" si="6"/>
        <v>192</v>
      </c>
      <c r="Z180" s="301" t="str">
        <f t="shared" si="7"/>
        <v>0</v>
      </c>
      <c r="AA180" s="301">
        <f t="shared" si="8"/>
        <v>192</v>
      </c>
      <c r="AC180" s="22"/>
    </row>
    <row r="181" spans="1:29" s="35" customFormat="1" ht="11.85" customHeight="1" thickBot="1" x14ac:dyDescent="0.3">
      <c r="G181" s="36">
        <f>SUM(G179:G180)</f>
        <v>4</v>
      </c>
      <c r="H181" s="36"/>
      <c r="I181" s="36"/>
      <c r="J181" s="36"/>
      <c r="K181" s="36"/>
      <c r="L181" s="37"/>
      <c r="M181" s="36">
        <f>G181-P181</f>
        <v>0</v>
      </c>
      <c r="N181" s="36"/>
      <c r="O181" s="36"/>
      <c r="P181" s="36">
        <f>SUM(P179:P180)</f>
        <v>4</v>
      </c>
      <c r="Q181" s="38"/>
      <c r="R181" s="38"/>
      <c r="S181" s="39"/>
      <c r="T181" s="38"/>
      <c r="X181" s="38"/>
      <c r="Y181" s="306"/>
      <c r="Z181" s="301" t="str">
        <f t="shared" si="7"/>
        <v>0</v>
      </c>
      <c r="AA181" s="301" t="str">
        <f t="shared" si="8"/>
        <v>0</v>
      </c>
    </row>
    <row r="182" spans="1:29" s="25" customFormat="1" ht="11.85" customHeight="1" x14ac:dyDescent="0.25">
      <c r="C182" s="42" t="s">
        <v>232</v>
      </c>
      <c r="G182" s="19"/>
      <c r="H182" s="19"/>
      <c r="I182" s="19"/>
      <c r="J182" s="19"/>
      <c r="K182" s="19"/>
      <c r="L182" s="33"/>
      <c r="M182" s="19"/>
      <c r="N182" s="19"/>
      <c r="O182" s="19"/>
      <c r="P182" s="19"/>
      <c r="Q182" s="19"/>
      <c r="R182" s="19"/>
      <c r="S182" s="15"/>
      <c r="T182" s="19"/>
      <c r="X182" s="19"/>
      <c r="Y182" s="306"/>
      <c r="Z182" s="301" t="str">
        <f t="shared" si="7"/>
        <v>0</v>
      </c>
      <c r="AA182" s="301" t="str">
        <f t="shared" si="8"/>
        <v>0</v>
      </c>
    </row>
    <row r="183" spans="1:29" s="19" customFormat="1" ht="11.85" customHeight="1" x14ac:dyDescent="0.25">
      <c r="A183" s="17" t="s">
        <v>1115</v>
      </c>
      <c r="B183" s="18">
        <v>24</v>
      </c>
      <c r="C183" s="17" t="s">
        <v>310</v>
      </c>
      <c r="D183" s="17" t="s">
        <v>971</v>
      </c>
      <c r="E183" s="19" t="s">
        <v>291</v>
      </c>
      <c r="F183" s="19">
        <v>24</v>
      </c>
      <c r="G183" s="19">
        <v>9</v>
      </c>
      <c r="H183" s="19" t="s">
        <v>1270</v>
      </c>
      <c r="I183" s="21" t="s">
        <v>1383</v>
      </c>
      <c r="J183" s="15" t="s">
        <v>260</v>
      </c>
      <c r="K183" s="21" t="s">
        <v>537</v>
      </c>
      <c r="L183" s="17" t="s">
        <v>234</v>
      </c>
      <c r="M183" s="19" t="s">
        <v>980</v>
      </c>
      <c r="N183" s="15" t="s">
        <v>260</v>
      </c>
      <c r="P183" s="19">
        <v>9</v>
      </c>
      <c r="Q183" s="17" t="s">
        <v>297</v>
      </c>
      <c r="R183" s="18">
        <v>15.7</v>
      </c>
      <c r="S183" s="96" t="s">
        <v>1391</v>
      </c>
      <c r="T183" s="17" t="s">
        <v>981</v>
      </c>
      <c r="U183" s="19" t="s">
        <v>982</v>
      </c>
      <c r="V183" s="19" t="s">
        <v>982</v>
      </c>
      <c r="W183" s="19" t="s">
        <v>1276</v>
      </c>
      <c r="X183" s="19" t="s">
        <v>1277</v>
      </c>
      <c r="Y183" s="306">
        <f t="shared" si="6"/>
        <v>432</v>
      </c>
      <c r="Z183" s="301" t="str">
        <f t="shared" si="7"/>
        <v>0</v>
      </c>
      <c r="AA183" s="301">
        <f t="shared" si="8"/>
        <v>432</v>
      </c>
      <c r="AC183" s="22"/>
    </row>
    <row r="184" spans="1:29" s="35" customFormat="1" ht="11.85" customHeight="1" thickBot="1" x14ac:dyDescent="0.3">
      <c r="G184" s="36">
        <f>SUM(G182:G183)</f>
        <v>9</v>
      </c>
      <c r="H184" s="36"/>
      <c r="I184" s="36"/>
      <c r="J184" s="36"/>
      <c r="K184" s="36"/>
      <c r="L184" s="37"/>
      <c r="M184" s="36">
        <f>G184-P184</f>
        <v>0</v>
      </c>
      <c r="N184" s="36"/>
      <c r="O184" s="36"/>
      <c r="P184" s="36">
        <f>SUM(P182:P183)</f>
        <v>9</v>
      </c>
      <c r="Q184" s="38"/>
      <c r="R184" s="38"/>
      <c r="S184" s="39"/>
      <c r="T184" s="38"/>
      <c r="X184" s="38"/>
      <c r="Y184" s="306"/>
      <c r="Z184" s="301" t="str">
        <f t="shared" si="7"/>
        <v>0</v>
      </c>
      <c r="AA184" s="301" t="str">
        <f t="shared" si="8"/>
        <v>0</v>
      </c>
    </row>
    <row r="185" spans="1:29" s="25" customFormat="1" x14ac:dyDescent="0.25">
      <c r="C185" s="42" t="s">
        <v>242</v>
      </c>
      <c r="G185" s="19"/>
      <c r="H185" s="19"/>
      <c r="I185" s="104" t="s">
        <v>42</v>
      </c>
      <c r="J185" s="19"/>
      <c r="K185" s="19"/>
      <c r="L185" s="33"/>
      <c r="M185" s="19"/>
      <c r="N185" s="19"/>
      <c r="P185" s="19"/>
      <c r="Q185" s="19"/>
      <c r="R185" s="19"/>
      <c r="S185" s="15"/>
      <c r="T185" s="19"/>
      <c r="X185" s="19"/>
      <c r="Y185" s="306"/>
      <c r="Z185" s="301" t="str">
        <f t="shared" ref="Z185:Z238" si="9">IF(X185="N",Y185,"0")</f>
        <v>0</v>
      </c>
      <c r="AA185" s="301" t="str">
        <f t="shared" ref="AA185:AA238" si="10">IF(X185="P",Y185,"0")</f>
        <v>0</v>
      </c>
    </row>
    <row r="186" spans="1:29" s="19" customFormat="1" ht="11.85" customHeight="1" x14ac:dyDescent="0.25">
      <c r="A186" s="17" t="s">
        <v>978</v>
      </c>
      <c r="B186" s="18">
        <v>20.85</v>
      </c>
      <c r="C186" s="17" t="s">
        <v>297</v>
      </c>
      <c r="D186" s="17" t="s">
        <v>290</v>
      </c>
      <c r="E186" s="19" t="s">
        <v>291</v>
      </c>
      <c r="F186" s="19">
        <v>16</v>
      </c>
      <c r="G186" s="19">
        <v>10</v>
      </c>
      <c r="H186" s="19" t="s">
        <v>1270</v>
      </c>
      <c r="I186" s="21" t="s">
        <v>230</v>
      </c>
      <c r="J186" s="15" t="s">
        <v>260</v>
      </c>
      <c r="K186" s="21" t="s">
        <v>968</v>
      </c>
      <c r="L186" s="17" t="s">
        <v>234</v>
      </c>
      <c r="M186" s="19" t="s">
        <v>292</v>
      </c>
      <c r="N186" s="15" t="s">
        <v>260</v>
      </c>
      <c r="O186" s="19" t="s">
        <v>1377</v>
      </c>
      <c r="P186" s="19">
        <v>10</v>
      </c>
      <c r="Q186" s="17" t="s">
        <v>293</v>
      </c>
      <c r="R186" s="18">
        <v>31.9</v>
      </c>
      <c r="S186" s="96" t="s">
        <v>1392</v>
      </c>
      <c r="T186" s="17" t="s">
        <v>294</v>
      </c>
      <c r="U186" s="19" t="s">
        <v>295</v>
      </c>
      <c r="V186" s="19" t="s">
        <v>295</v>
      </c>
      <c r="W186" s="19" t="s">
        <v>1276</v>
      </c>
      <c r="X186" s="19" t="s">
        <v>1277</v>
      </c>
      <c r="Y186" s="306">
        <f t="shared" ref="Y186:Y238" si="11">F186*G186*2</f>
        <v>320</v>
      </c>
      <c r="Z186" s="301" t="str">
        <f t="shared" si="9"/>
        <v>0</v>
      </c>
      <c r="AA186" s="301">
        <f t="shared" si="10"/>
        <v>320</v>
      </c>
      <c r="AC186" s="22"/>
    </row>
    <row r="187" spans="1:29" s="19" customFormat="1" ht="11.85" customHeight="1" x14ac:dyDescent="0.25">
      <c r="A187" s="17" t="s">
        <v>978</v>
      </c>
      <c r="B187" s="18">
        <v>20.85</v>
      </c>
      <c r="C187" s="17" t="s">
        <v>297</v>
      </c>
      <c r="D187" s="17" t="s">
        <v>290</v>
      </c>
      <c r="E187" s="19" t="s">
        <v>291</v>
      </c>
      <c r="F187" s="19">
        <v>16</v>
      </c>
      <c r="G187" s="19">
        <v>7</v>
      </c>
      <c r="H187" s="19" t="s">
        <v>1270</v>
      </c>
      <c r="I187" s="21" t="s">
        <v>230</v>
      </c>
      <c r="J187" s="15" t="s">
        <v>260</v>
      </c>
      <c r="K187" s="21" t="s">
        <v>968</v>
      </c>
      <c r="L187" s="17" t="s">
        <v>234</v>
      </c>
      <c r="M187" s="19" t="s">
        <v>292</v>
      </c>
      <c r="N187" s="15" t="s">
        <v>260</v>
      </c>
      <c r="O187" s="19" t="s">
        <v>1377</v>
      </c>
      <c r="P187" s="19">
        <v>7</v>
      </c>
      <c r="Q187" s="17" t="s">
        <v>293</v>
      </c>
      <c r="R187" s="18">
        <v>28.75</v>
      </c>
      <c r="S187" s="96" t="s">
        <v>1392</v>
      </c>
      <c r="T187" s="17" t="s">
        <v>979</v>
      </c>
      <c r="U187" s="19" t="s">
        <v>295</v>
      </c>
      <c r="V187" s="19" t="s">
        <v>295</v>
      </c>
      <c r="W187" s="19" t="s">
        <v>1276</v>
      </c>
      <c r="X187" s="19" t="s">
        <v>1277</v>
      </c>
      <c r="Y187" s="306">
        <f t="shared" si="11"/>
        <v>224</v>
      </c>
      <c r="Z187" s="301" t="str">
        <f t="shared" si="9"/>
        <v>0</v>
      </c>
      <c r="AA187" s="301">
        <f t="shared" si="10"/>
        <v>224</v>
      </c>
      <c r="AC187" s="22"/>
    </row>
    <row r="188" spans="1:29" s="19" customFormat="1" ht="11.85" customHeight="1" x14ac:dyDescent="0.25">
      <c r="A188" s="17" t="s">
        <v>978</v>
      </c>
      <c r="B188" s="18">
        <v>20.85</v>
      </c>
      <c r="C188" s="17" t="s">
        <v>297</v>
      </c>
      <c r="D188" s="17" t="s">
        <v>290</v>
      </c>
      <c r="E188" s="19" t="s">
        <v>291</v>
      </c>
      <c r="F188" s="19">
        <v>16</v>
      </c>
      <c r="G188" s="19">
        <v>12</v>
      </c>
      <c r="H188" s="19" t="s">
        <v>1270</v>
      </c>
      <c r="I188" s="21" t="s">
        <v>230</v>
      </c>
      <c r="J188" s="15" t="s">
        <v>260</v>
      </c>
      <c r="K188" s="21" t="s">
        <v>968</v>
      </c>
      <c r="L188" s="17" t="s">
        <v>234</v>
      </c>
      <c r="M188" s="19" t="s">
        <v>972</v>
      </c>
      <c r="N188" s="15" t="s">
        <v>260</v>
      </c>
      <c r="O188" s="19" t="s">
        <v>1376</v>
      </c>
      <c r="P188" s="19">
        <v>12</v>
      </c>
      <c r="Q188" s="17" t="s">
        <v>973</v>
      </c>
      <c r="R188" s="18">
        <v>0</v>
      </c>
      <c r="S188" s="96" t="s">
        <v>2145</v>
      </c>
      <c r="T188" s="17" t="s">
        <v>974</v>
      </c>
      <c r="U188" s="19" t="s">
        <v>295</v>
      </c>
      <c r="V188" s="19" t="s">
        <v>295</v>
      </c>
      <c r="W188" s="19" t="s">
        <v>1276</v>
      </c>
      <c r="X188" s="19" t="s">
        <v>1277</v>
      </c>
      <c r="Y188" s="306">
        <f t="shared" si="11"/>
        <v>384</v>
      </c>
      <c r="Z188" s="301" t="str">
        <f t="shared" si="9"/>
        <v>0</v>
      </c>
      <c r="AA188" s="301">
        <f t="shared" si="10"/>
        <v>384</v>
      </c>
      <c r="AC188" s="22"/>
    </row>
    <row r="189" spans="1:29" s="19" customFormat="1" ht="11.85" customHeight="1" x14ac:dyDescent="0.25">
      <c r="A189" s="17" t="s">
        <v>978</v>
      </c>
      <c r="B189" s="18">
        <v>20.85</v>
      </c>
      <c r="C189" s="17" t="s">
        <v>297</v>
      </c>
      <c r="D189" s="17" t="s">
        <v>290</v>
      </c>
      <c r="E189" s="19" t="s">
        <v>291</v>
      </c>
      <c r="F189" s="19">
        <v>16</v>
      </c>
      <c r="G189" s="19">
        <v>5</v>
      </c>
      <c r="H189" s="19" t="s">
        <v>1270</v>
      </c>
      <c r="I189" s="21" t="s">
        <v>230</v>
      </c>
      <c r="J189" s="15" t="s">
        <v>260</v>
      </c>
      <c r="K189" s="21" t="s">
        <v>968</v>
      </c>
      <c r="L189" s="17" t="s">
        <v>234</v>
      </c>
      <c r="M189" s="19" t="s">
        <v>975</v>
      </c>
      <c r="N189" s="15" t="s">
        <v>260</v>
      </c>
      <c r="P189" s="19">
        <v>5</v>
      </c>
      <c r="Q189" s="17" t="s">
        <v>293</v>
      </c>
      <c r="R189" s="18">
        <v>23.7</v>
      </c>
      <c r="S189" s="96" t="s">
        <v>1393</v>
      </c>
      <c r="T189" s="17" t="s">
        <v>976</v>
      </c>
      <c r="U189" s="19" t="s">
        <v>295</v>
      </c>
      <c r="V189" s="19" t="s">
        <v>295</v>
      </c>
      <c r="W189" s="19" t="s">
        <v>1276</v>
      </c>
      <c r="X189" s="19" t="s">
        <v>1277</v>
      </c>
      <c r="Y189" s="306">
        <f t="shared" si="11"/>
        <v>160</v>
      </c>
      <c r="Z189" s="301" t="str">
        <f t="shared" si="9"/>
        <v>0</v>
      </c>
      <c r="AA189" s="301">
        <f t="shared" si="10"/>
        <v>160</v>
      </c>
      <c r="AC189" s="22"/>
    </row>
    <row r="190" spans="1:29" s="19" customFormat="1" ht="11.85" customHeight="1" x14ac:dyDescent="0.25">
      <c r="A190" s="17" t="s">
        <v>978</v>
      </c>
      <c r="B190" s="18">
        <v>20.85</v>
      </c>
      <c r="C190" s="17" t="s">
        <v>297</v>
      </c>
      <c r="D190" s="17" t="s">
        <v>290</v>
      </c>
      <c r="E190" s="19" t="s">
        <v>291</v>
      </c>
      <c r="F190" s="19">
        <v>16</v>
      </c>
      <c r="G190" s="19">
        <v>6</v>
      </c>
      <c r="H190" s="19" t="s">
        <v>1270</v>
      </c>
      <c r="I190" s="21" t="s">
        <v>230</v>
      </c>
      <c r="J190" s="15" t="s">
        <v>260</v>
      </c>
      <c r="K190" s="21" t="s">
        <v>968</v>
      </c>
      <c r="L190" s="17" t="s">
        <v>234</v>
      </c>
      <c r="M190" s="19" t="s">
        <v>975</v>
      </c>
      <c r="N190" s="15" t="s">
        <v>260</v>
      </c>
      <c r="P190" s="19">
        <v>6</v>
      </c>
      <c r="Q190" s="17" t="s">
        <v>293</v>
      </c>
      <c r="R190" s="18">
        <v>34.65</v>
      </c>
      <c r="S190" s="96" t="s">
        <v>1393</v>
      </c>
      <c r="T190" s="17" t="s">
        <v>977</v>
      </c>
      <c r="U190" s="19" t="s">
        <v>295</v>
      </c>
      <c r="V190" s="19" t="s">
        <v>295</v>
      </c>
      <c r="W190" s="19" t="s">
        <v>1276</v>
      </c>
      <c r="X190" s="19" t="s">
        <v>1277</v>
      </c>
      <c r="Y190" s="306">
        <f t="shared" si="11"/>
        <v>192</v>
      </c>
      <c r="Z190" s="301" t="str">
        <f t="shared" si="9"/>
        <v>0</v>
      </c>
      <c r="AA190" s="301">
        <f t="shared" si="10"/>
        <v>192</v>
      </c>
      <c r="AC190" s="22"/>
    </row>
    <row r="191" spans="1:29" s="19" customFormat="1" ht="11.85" customHeight="1" x14ac:dyDescent="0.25">
      <c r="A191" s="17" t="s">
        <v>978</v>
      </c>
      <c r="B191" s="18">
        <v>20.85</v>
      </c>
      <c r="C191" s="17" t="s">
        <v>297</v>
      </c>
      <c r="D191" s="17" t="s">
        <v>290</v>
      </c>
      <c r="E191" s="19" t="s">
        <v>291</v>
      </c>
      <c r="F191" s="19">
        <v>16</v>
      </c>
      <c r="G191" s="19">
        <v>6</v>
      </c>
      <c r="H191" s="19" t="s">
        <v>1270</v>
      </c>
      <c r="I191" s="21" t="s">
        <v>230</v>
      </c>
      <c r="J191" s="15" t="s">
        <v>260</v>
      </c>
      <c r="K191" s="21" t="s">
        <v>968</v>
      </c>
      <c r="L191" s="17" t="s">
        <v>234</v>
      </c>
      <c r="M191" s="19" t="s">
        <v>835</v>
      </c>
      <c r="N191" s="15" t="s">
        <v>260</v>
      </c>
      <c r="O191" s="15" t="s">
        <v>1382</v>
      </c>
      <c r="P191" s="19">
        <v>6</v>
      </c>
      <c r="Q191" s="17" t="s">
        <v>216</v>
      </c>
      <c r="R191" s="18">
        <v>0</v>
      </c>
      <c r="S191" s="96" t="s">
        <v>1394</v>
      </c>
      <c r="T191" s="17" t="s">
        <v>1378</v>
      </c>
      <c r="U191" s="19" t="s">
        <v>295</v>
      </c>
      <c r="V191" s="19" t="s">
        <v>295</v>
      </c>
      <c r="W191" s="19" t="s">
        <v>1276</v>
      </c>
      <c r="X191" s="19" t="s">
        <v>1277</v>
      </c>
      <c r="Y191" s="306">
        <f t="shared" si="11"/>
        <v>192</v>
      </c>
      <c r="Z191" s="301" t="str">
        <f t="shared" si="9"/>
        <v>0</v>
      </c>
      <c r="AA191" s="301">
        <f t="shared" si="10"/>
        <v>192</v>
      </c>
      <c r="AC191" s="22"/>
    </row>
    <row r="192" spans="1:29" s="27" customFormat="1" ht="11.85" customHeight="1" x14ac:dyDescent="0.25">
      <c r="G192" s="28">
        <f>SUM(G185:G191)</f>
        <v>46</v>
      </c>
      <c r="H192" s="28"/>
      <c r="I192" s="28"/>
      <c r="J192" s="28"/>
      <c r="K192" s="28"/>
      <c r="L192" s="29"/>
      <c r="M192" s="28">
        <f>G192-P192</f>
        <v>0</v>
      </c>
      <c r="N192" s="28"/>
      <c r="O192" s="28"/>
      <c r="P192" s="28">
        <f>SUM(P185:P191)</f>
        <v>46</v>
      </c>
      <c r="Q192" s="30"/>
      <c r="R192" s="30"/>
      <c r="S192" s="31"/>
      <c r="T192" s="30"/>
      <c r="X192" s="30"/>
      <c r="Y192" s="306"/>
      <c r="Z192" s="301" t="str">
        <f t="shared" si="9"/>
        <v>0</v>
      </c>
      <c r="AA192" s="301" t="str">
        <f t="shared" si="10"/>
        <v>0</v>
      </c>
    </row>
    <row r="193" spans="1:29" s="25" customFormat="1" ht="11.85" customHeight="1" x14ac:dyDescent="0.25">
      <c r="C193" s="42" t="s">
        <v>243</v>
      </c>
      <c r="G193" s="19"/>
      <c r="H193" s="19"/>
      <c r="I193" s="19"/>
      <c r="J193" s="15"/>
      <c r="K193" s="19"/>
      <c r="L193" s="33"/>
      <c r="M193" s="19"/>
      <c r="N193" s="15"/>
      <c r="O193" s="19"/>
      <c r="P193" s="19"/>
      <c r="Q193" s="19"/>
      <c r="R193" s="19"/>
      <c r="S193" s="15"/>
      <c r="T193" s="19"/>
      <c r="X193" s="19"/>
      <c r="Y193" s="306"/>
      <c r="Z193" s="301" t="str">
        <f t="shared" si="9"/>
        <v>0</v>
      </c>
      <c r="AA193" s="301" t="str">
        <f t="shared" si="10"/>
        <v>0</v>
      </c>
    </row>
    <row r="194" spans="1:29" s="19" customFormat="1" ht="11.85" customHeight="1" x14ac:dyDescent="0.25">
      <c r="A194" s="17" t="s">
        <v>978</v>
      </c>
      <c r="B194" s="18">
        <v>20.85</v>
      </c>
      <c r="C194" s="17" t="s">
        <v>297</v>
      </c>
      <c r="D194" s="17" t="s">
        <v>1120</v>
      </c>
      <c r="E194" s="19" t="s">
        <v>291</v>
      </c>
      <c r="F194" s="19">
        <v>8</v>
      </c>
      <c r="G194" s="19">
        <v>8</v>
      </c>
      <c r="H194" s="19" t="s">
        <v>1270</v>
      </c>
      <c r="I194" s="21" t="s">
        <v>230</v>
      </c>
      <c r="J194" s="15" t="s">
        <v>260</v>
      </c>
      <c r="K194" s="21" t="s">
        <v>968</v>
      </c>
      <c r="L194" s="17" t="s">
        <v>234</v>
      </c>
      <c r="M194" s="19" t="s">
        <v>728</v>
      </c>
      <c r="N194" s="15" t="s">
        <v>260</v>
      </c>
      <c r="O194" s="19" t="s">
        <v>1375</v>
      </c>
      <c r="P194" s="19">
        <v>8</v>
      </c>
      <c r="Q194" s="17" t="s">
        <v>297</v>
      </c>
      <c r="R194" s="18">
        <v>24</v>
      </c>
      <c r="S194" s="96" t="s">
        <v>1395</v>
      </c>
      <c r="T194" s="17" t="s">
        <v>1121</v>
      </c>
      <c r="U194" s="19" t="s">
        <v>295</v>
      </c>
      <c r="V194" s="19" t="s">
        <v>295</v>
      </c>
      <c r="W194" s="19" t="s">
        <v>1276</v>
      </c>
      <c r="X194" s="19" t="s">
        <v>1277</v>
      </c>
      <c r="Y194" s="306">
        <f t="shared" si="11"/>
        <v>128</v>
      </c>
      <c r="Z194" s="301" t="str">
        <f t="shared" si="9"/>
        <v>0</v>
      </c>
      <c r="AA194" s="301">
        <f t="shared" si="10"/>
        <v>128</v>
      </c>
      <c r="AC194" s="22"/>
    </row>
    <row r="195" spans="1:29" s="19" customFormat="1" ht="11.85" customHeight="1" x14ac:dyDescent="0.25">
      <c r="A195" s="17" t="s">
        <v>978</v>
      </c>
      <c r="B195" s="18">
        <v>20.85</v>
      </c>
      <c r="C195" s="17" t="s">
        <v>297</v>
      </c>
      <c r="D195" s="17" t="s">
        <v>1120</v>
      </c>
      <c r="E195" s="19" t="s">
        <v>291</v>
      </c>
      <c r="F195" s="19">
        <v>8</v>
      </c>
      <c r="G195" s="19">
        <v>8</v>
      </c>
      <c r="H195" s="19" t="s">
        <v>1270</v>
      </c>
      <c r="I195" s="21" t="s">
        <v>230</v>
      </c>
      <c r="J195" s="15" t="s">
        <v>260</v>
      </c>
      <c r="K195" s="21" t="s">
        <v>968</v>
      </c>
      <c r="L195" s="17" t="s">
        <v>234</v>
      </c>
      <c r="M195" s="19" t="s">
        <v>292</v>
      </c>
      <c r="N195" s="15" t="s">
        <v>260</v>
      </c>
      <c r="O195" s="19" t="s">
        <v>1377</v>
      </c>
      <c r="P195" s="19">
        <v>8</v>
      </c>
      <c r="Q195" s="17" t="s">
        <v>293</v>
      </c>
      <c r="R195" s="18">
        <v>31.9</v>
      </c>
      <c r="S195" s="96" t="s">
        <v>1392</v>
      </c>
      <c r="T195" s="17" t="s">
        <v>294</v>
      </c>
      <c r="U195" s="19" t="s">
        <v>295</v>
      </c>
      <c r="V195" s="19" t="s">
        <v>295</v>
      </c>
      <c r="W195" s="19" t="s">
        <v>1276</v>
      </c>
      <c r="X195" s="19" t="s">
        <v>1277</v>
      </c>
      <c r="Y195" s="306">
        <f t="shared" si="11"/>
        <v>128</v>
      </c>
      <c r="Z195" s="301" t="str">
        <f t="shared" si="9"/>
        <v>0</v>
      </c>
      <c r="AA195" s="301">
        <f t="shared" si="10"/>
        <v>128</v>
      </c>
      <c r="AC195" s="22"/>
    </row>
    <row r="196" spans="1:29" s="19" customFormat="1" ht="11.85" customHeight="1" x14ac:dyDescent="0.25">
      <c r="A196" s="17" t="s">
        <v>978</v>
      </c>
      <c r="B196" s="18">
        <v>20.85</v>
      </c>
      <c r="C196" s="17" t="s">
        <v>297</v>
      </c>
      <c r="D196" s="17" t="s">
        <v>1120</v>
      </c>
      <c r="E196" s="19" t="s">
        <v>291</v>
      </c>
      <c r="F196" s="19">
        <v>8</v>
      </c>
      <c r="G196" s="19">
        <v>7</v>
      </c>
      <c r="H196" s="19" t="s">
        <v>1270</v>
      </c>
      <c r="I196" s="21" t="s">
        <v>230</v>
      </c>
      <c r="J196" s="15" t="s">
        <v>260</v>
      </c>
      <c r="K196" s="21" t="s">
        <v>968</v>
      </c>
      <c r="L196" s="17" t="s">
        <v>234</v>
      </c>
      <c r="M196" s="19" t="s">
        <v>292</v>
      </c>
      <c r="N196" s="15" t="s">
        <v>260</v>
      </c>
      <c r="O196" s="19" t="s">
        <v>1377</v>
      </c>
      <c r="P196" s="19">
        <v>7</v>
      </c>
      <c r="Q196" s="17" t="s">
        <v>293</v>
      </c>
      <c r="R196" s="18">
        <v>28.75</v>
      </c>
      <c r="S196" s="96" t="s">
        <v>1392</v>
      </c>
      <c r="T196" s="17" t="s">
        <v>979</v>
      </c>
      <c r="U196" s="19" t="s">
        <v>295</v>
      </c>
      <c r="V196" s="19" t="s">
        <v>295</v>
      </c>
      <c r="W196" s="19" t="s">
        <v>1276</v>
      </c>
      <c r="X196" s="19" t="s">
        <v>1277</v>
      </c>
      <c r="Y196" s="306">
        <f t="shared" si="11"/>
        <v>112</v>
      </c>
      <c r="Z196" s="301" t="str">
        <f t="shared" si="9"/>
        <v>0</v>
      </c>
      <c r="AA196" s="301">
        <f t="shared" si="10"/>
        <v>112</v>
      </c>
      <c r="AC196" s="22"/>
    </row>
    <row r="197" spans="1:29" s="19" customFormat="1" ht="11.85" customHeight="1" x14ac:dyDescent="0.25">
      <c r="A197" s="17" t="s">
        <v>978</v>
      </c>
      <c r="B197" s="18">
        <v>20.85</v>
      </c>
      <c r="C197" s="17" t="s">
        <v>297</v>
      </c>
      <c r="D197" s="17" t="s">
        <v>1120</v>
      </c>
      <c r="E197" s="19" t="s">
        <v>291</v>
      </c>
      <c r="F197" s="19">
        <v>8</v>
      </c>
      <c r="G197" s="19">
        <v>12</v>
      </c>
      <c r="H197" s="19" t="s">
        <v>1270</v>
      </c>
      <c r="I197" s="21" t="s">
        <v>230</v>
      </c>
      <c r="J197" s="15" t="s">
        <v>260</v>
      </c>
      <c r="K197" s="21" t="s">
        <v>968</v>
      </c>
      <c r="L197" s="17" t="s">
        <v>234</v>
      </c>
      <c r="M197" s="19" t="s">
        <v>972</v>
      </c>
      <c r="N197" s="15" t="s">
        <v>260</v>
      </c>
      <c r="O197" s="19" t="s">
        <v>1376</v>
      </c>
      <c r="P197" s="19">
        <v>12</v>
      </c>
      <c r="Q197" s="17" t="s">
        <v>973</v>
      </c>
      <c r="R197" s="18">
        <v>0</v>
      </c>
      <c r="S197" s="96" t="s">
        <v>2145</v>
      </c>
      <c r="T197" s="17" t="s">
        <v>974</v>
      </c>
      <c r="U197" s="19" t="s">
        <v>295</v>
      </c>
      <c r="V197" s="19" t="s">
        <v>295</v>
      </c>
      <c r="W197" s="19" t="s">
        <v>1276</v>
      </c>
      <c r="X197" s="19" t="s">
        <v>1277</v>
      </c>
      <c r="Y197" s="306">
        <f t="shared" si="11"/>
        <v>192</v>
      </c>
      <c r="Z197" s="301" t="str">
        <f t="shared" si="9"/>
        <v>0</v>
      </c>
      <c r="AA197" s="301">
        <f t="shared" si="10"/>
        <v>192</v>
      </c>
      <c r="AC197" s="22"/>
    </row>
    <row r="198" spans="1:29" s="19" customFormat="1" ht="11.85" customHeight="1" x14ac:dyDescent="0.25">
      <c r="A198" s="17" t="s">
        <v>978</v>
      </c>
      <c r="B198" s="18">
        <v>20.85</v>
      </c>
      <c r="C198" s="17" t="s">
        <v>297</v>
      </c>
      <c r="D198" s="17" t="s">
        <v>1120</v>
      </c>
      <c r="E198" s="19" t="s">
        <v>291</v>
      </c>
      <c r="F198" s="19">
        <v>8</v>
      </c>
      <c r="G198" s="19">
        <v>5</v>
      </c>
      <c r="H198" s="19" t="s">
        <v>1270</v>
      </c>
      <c r="I198" s="21" t="s">
        <v>230</v>
      </c>
      <c r="J198" s="15" t="s">
        <v>260</v>
      </c>
      <c r="K198" s="21" t="s">
        <v>968</v>
      </c>
      <c r="L198" s="17" t="s">
        <v>234</v>
      </c>
      <c r="M198" s="19" t="s">
        <v>975</v>
      </c>
      <c r="N198" s="15" t="s">
        <v>260</v>
      </c>
      <c r="P198" s="19">
        <v>5</v>
      </c>
      <c r="Q198" s="17" t="s">
        <v>293</v>
      </c>
      <c r="R198" s="18">
        <v>23.7</v>
      </c>
      <c r="S198" s="96" t="s">
        <v>1393</v>
      </c>
      <c r="T198" s="17" t="s">
        <v>976</v>
      </c>
      <c r="U198" s="19" t="s">
        <v>295</v>
      </c>
      <c r="V198" s="19" t="s">
        <v>295</v>
      </c>
      <c r="W198" s="19" t="s">
        <v>1276</v>
      </c>
      <c r="X198" s="19" t="s">
        <v>1277</v>
      </c>
      <c r="Y198" s="306">
        <f t="shared" si="11"/>
        <v>80</v>
      </c>
      <c r="Z198" s="301" t="str">
        <f t="shared" si="9"/>
        <v>0</v>
      </c>
      <c r="AA198" s="301">
        <f t="shared" si="10"/>
        <v>80</v>
      </c>
      <c r="AC198" s="22"/>
    </row>
    <row r="199" spans="1:29" s="19" customFormat="1" ht="11.85" customHeight="1" x14ac:dyDescent="0.25">
      <c r="A199" s="17" t="s">
        <v>978</v>
      </c>
      <c r="B199" s="18">
        <v>20.85</v>
      </c>
      <c r="C199" s="17" t="s">
        <v>297</v>
      </c>
      <c r="D199" s="17" t="s">
        <v>1120</v>
      </c>
      <c r="E199" s="19" t="s">
        <v>291</v>
      </c>
      <c r="F199" s="19">
        <v>8</v>
      </c>
      <c r="G199" s="19">
        <v>6</v>
      </c>
      <c r="H199" s="19" t="s">
        <v>1270</v>
      </c>
      <c r="I199" s="21" t="s">
        <v>230</v>
      </c>
      <c r="J199" s="15" t="s">
        <v>260</v>
      </c>
      <c r="K199" s="21" t="s">
        <v>968</v>
      </c>
      <c r="L199" s="17" t="s">
        <v>234</v>
      </c>
      <c r="M199" s="19" t="s">
        <v>975</v>
      </c>
      <c r="N199" s="15" t="s">
        <v>260</v>
      </c>
      <c r="P199" s="19">
        <v>6</v>
      </c>
      <c r="Q199" s="17" t="s">
        <v>293</v>
      </c>
      <c r="R199" s="18">
        <v>34.65</v>
      </c>
      <c r="S199" s="96" t="s">
        <v>1393</v>
      </c>
      <c r="T199" s="17" t="s">
        <v>977</v>
      </c>
      <c r="U199" s="19" t="s">
        <v>295</v>
      </c>
      <c r="V199" s="19" t="s">
        <v>295</v>
      </c>
      <c r="W199" s="19" t="s">
        <v>1276</v>
      </c>
      <c r="X199" s="19" t="s">
        <v>1277</v>
      </c>
      <c r="Y199" s="306">
        <f t="shared" si="11"/>
        <v>96</v>
      </c>
      <c r="Z199" s="301" t="str">
        <f t="shared" si="9"/>
        <v>0</v>
      </c>
      <c r="AA199" s="301">
        <f t="shared" si="10"/>
        <v>96</v>
      </c>
      <c r="AC199" s="22"/>
    </row>
    <row r="200" spans="1:29" s="35" customFormat="1" ht="11.85" customHeight="1" thickBot="1" x14ac:dyDescent="0.3">
      <c r="G200" s="36">
        <f>SUM(G193:G199)</f>
        <v>46</v>
      </c>
      <c r="H200" s="36"/>
      <c r="I200" s="36"/>
      <c r="J200" s="36"/>
      <c r="K200" s="36"/>
      <c r="L200" s="37"/>
      <c r="M200" s="36">
        <f>G200-P200</f>
        <v>0</v>
      </c>
      <c r="N200" s="36"/>
      <c r="O200" s="36"/>
      <c r="P200" s="36">
        <f>SUM(P193:P199)</f>
        <v>46</v>
      </c>
      <c r="Q200" s="38"/>
      <c r="R200" s="38"/>
      <c r="S200" s="39"/>
      <c r="T200" s="38"/>
      <c r="X200" s="38"/>
      <c r="Y200" s="306"/>
      <c r="Z200" s="301" t="str">
        <f t="shared" si="9"/>
        <v>0</v>
      </c>
      <c r="AA200" s="301" t="str">
        <f t="shared" si="10"/>
        <v>0</v>
      </c>
    </row>
    <row r="201" spans="1:29" s="25" customFormat="1" ht="11.85" customHeight="1" x14ac:dyDescent="0.25">
      <c r="C201" s="42" t="s">
        <v>247</v>
      </c>
      <c r="G201" s="19"/>
      <c r="H201" s="19"/>
      <c r="I201" s="19"/>
      <c r="J201" s="15"/>
      <c r="K201" s="19"/>
      <c r="L201" s="33"/>
      <c r="M201" s="19"/>
      <c r="N201" s="15"/>
      <c r="O201" s="19"/>
      <c r="P201" s="19"/>
      <c r="Q201" s="19"/>
      <c r="R201" s="19"/>
      <c r="S201" s="15"/>
      <c r="T201" s="19"/>
      <c r="X201" s="19"/>
      <c r="Y201" s="306"/>
      <c r="Z201" s="301" t="str">
        <f t="shared" si="9"/>
        <v>0</v>
      </c>
      <c r="AA201" s="301" t="str">
        <f t="shared" si="10"/>
        <v>0</v>
      </c>
    </row>
    <row r="202" spans="1:29" s="19" customFormat="1" ht="11.85" customHeight="1" x14ac:dyDescent="0.25">
      <c r="A202" s="17" t="s">
        <v>962</v>
      </c>
      <c r="B202" s="18">
        <v>0</v>
      </c>
      <c r="C202" s="17" t="s">
        <v>297</v>
      </c>
      <c r="D202" s="17" t="s">
        <v>290</v>
      </c>
      <c r="E202" s="19" t="s">
        <v>291</v>
      </c>
      <c r="F202" s="19">
        <v>16</v>
      </c>
      <c r="G202" s="19">
        <v>20</v>
      </c>
      <c r="H202" s="19" t="s">
        <v>1270</v>
      </c>
      <c r="I202" s="21" t="s">
        <v>228</v>
      </c>
      <c r="J202" s="15" t="s">
        <v>260</v>
      </c>
      <c r="K202" s="21" t="s">
        <v>963</v>
      </c>
      <c r="L202" s="17" t="s">
        <v>234</v>
      </c>
      <c r="M202" s="19" t="s">
        <v>229</v>
      </c>
      <c r="N202" s="15" t="s">
        <v>260</v>
      </c>
      <c r="P202" s="19">
        <v>20</v>
      </c>
      <c r="Q202" s="17" t="s">
        <v>293</v>
      </c>
      <c r="R202" s="18">
        <v>0</v>
      </c>
      <c r="S202" s="96" t="s">
        <v>1396</v>
      </c>
      <c r="T202" s="17" t="s">
        <v>960</v>
      </c>
      <c r="U202" s="19" t="s">
        <v>961</v>
      </c>
      <c r="V202" s="19" t="s">
        <v>961</v>
      </c>
      <c r="W202" s="19" t="s">
        <v>1276</v>
      </c>
      <c r="X202" s="19" t="s">
        <v>1277</v>
      </c>
      <c r="Y202" s="306">
        <f t="shared" si="11"/>
        <v>640</v>
      </c>
      <c r="Z202" s="301" t="str">
        <f t="shared" si="9"/>
        <v>0</v>
      </c>
      <c r="AA202" s="301">
        <f t="shared" si="10"/>
        <v>640</v>
      </c>
      <c r="AC202" s="22"/>
    </row>
    <row r="203" spans="1:29" s="19" customFormat="1" ht="11.85" customHeight="1" x14ac:dyDescent="0.25">
      <c r="A203" s="17" t="s">
        <v>964</v>
      </c>
      <c r="B203" s="18">
        <v>0</v>
      </c>
      <c r="C203" s="17" t="s">
        <v>297</v>
      </c>
      <c r="D203" s="17" t="s">
        <v>290</v>
      </c>
      <c r="E203" s="19" t="s">
        <v>291</v>
      </c>
      <c r="F203" s="19">
        <v>16</v>
      </c>
      <c r="G203" s="19">
        <v>8</v>
      </c>
      <c r="H203" s="19" t="s">
        <v>1270</v>
      </c>
      <c r="I203" s="99" t="s">
        <v>1283</v>
      </c>
      <c r="J203" s="15" t="s">
        <v>260</v>
      </c>
      <c r="K203" s="21" t="s">
        <v>835</v>
      </c>
      <c r="L203" s="17" t="s">
        <v>234</v>
      </c>
      <c r="M203" s="19" t="s">
        <v>229</v>
      </c>
      <c r="N203" s="15" t="s">
        <v>260</v>
      </c>
      <c r="P203" s="19">
        <v>8</v>
      </c>
      <c r="Q203" s="9" t="s">
        <v>216</v>
      </c>
      <c r="R203" s="10">
        <v>0</v>
      </c>
      <c r="S203" s="96" t="s">
        <v>1397</v>
      </c>
      <c r="T203" s="9" t="s">
        <v>1388</v>
      </c>
      <c r="U203" s="19" t="s">
        <v>961</v>
      </c>
      <c r="V203" s="19" t="s">
        <v>961</v>
      </c>
      <c r="W203" s="19" t="s">
        <v>1276</v>
      </c>
      <c r="X203" s="19" t="s">
        <v>1277</v>
      </c>
      <c r="Y203" s="306">
        <f t="shared" si="11"/>
        <v>256</v>
      </c>
      <c r="Z203" s="301" t="str">
        <f t="shared" si="9"/>
        <v>0</v>
      </c>
      <c r="AA203" s="301">
        <f t="shared" si="10"/>
        <v>256</v>
      </c>
      <c r="AC203" s="22"/>
    </row>
    <row r="204" spans="1:29" s="19" customFormat="1" ht="11.85" customHeight="1" x14ac:dyDescent="0.25">
      <c r="A204" s="17" t="s">
        <v>964</v>
      </c>
      <c r="B204" s="18">
        <v>0</v>
      </c>
      <c r="C204" s="17" t="s">
        <v>297</v>
      </c>
      <c r="D204" s="17" t="s">
        <v>290</v>
      </c>
      <c r="E204" s="19" t="s">
        <v>291</v>
      </c>
      <c r="F204" s="19">
        <v>16</v>
      </c>
      <c r="G204" s="19">
        <v>21</v>
      </c>
      <c r="H204" s="19" t="s">
        <v>1270</v>
      </c>
      <c r="I204" s="99" t="s">
        <v>1283</v>
      </c>
      <c r="J204" s="15" t="s">
        <v>260</v>
      </c>
      <c r="K204" s="21" t="s">
        <v>835</v>
      </c>
      <c r="L204" s="17" t="s">
        <v>234</v>
      </c>
      <c r="M204" s="19" t="s">
        <v>229</v>
      </c>
      <c r="N204" s="15" t="s">
        <v>260</v>
      </c>
      <c r="P204" s="19">
        <v>21</v>
      </c>
      <c r="Q204" s="17" t="s">
        <v>293</v>
      </c>
      <c r="R204" s="18">
        <v>0</v>
      </c>
      <c r="S204" s="96" t="s">
        <v>1397</v>
      </c>
      <c r="T204" s="17" t="s">
        <v>960</v>
      </c>
      <c r="U204" s="19" t="s">
        <v>961</v>
      </c>
      <c r="V204" s="19" t="s">
        <v>961</v>
      </c>
      <c r="W204" s="19" t="s">
        <v>1276</v>
      </c>
      <c r="X204" s="19" t="s">
        <v>1277</v>
      </c>
      <c r="Y204" s="306">
        <f t="shared" si="11"/>
        <v>672</v>
      </c>
      <c r="Z204" s="301" t="str">
        <f t="shared" si="9"/>
        <v>0</v>
      </c>
      <c r="AA204" s="301">
        <f t="shared" si="10"/>
        <v>672</v>
      </c>
      <c r="AC204" s="22"/>
    </row>
    <row r="205" spans="1:29" s="19" customFormat="1" ht="11.85" customHeight="1" x14ac:dyDescent="0.25">
      <c r="A205" s="17" t="s">
        <v>964</v>
      </c>
      <c r="B205" s="18">
        <v>0</v>
      </c>
      <c r="C205" s="17" t="s">
        <v>297</v>
      </c>
      <c r="D205" s="17" t="s">
        <v>290</v>
      </c>
      <c r="E205" s="19" t="s">
        <v>291</v>
      </c>
      <c r="F205" s="19">
        <v>16</v>
      </c>
      <c r="G205" s="19">
        <v>2</v>
      </c>
      <c r="H205" s="19" t="s">
        <v>1270</v>
      </c>
      <c r="I205" s="99" t="s">
        <v>1283</v>
      </c>
      <c r="J205" s="15" t="s">
        <v>260</v>
      </c>
      <c r="K205" s="21" t="s">
        <v>835</v>
      </c>
      <c r="L205" s="17" t="s">
        <v>234</v>
      </c>
      <c r="M205" s="19" t="s">
        <v>1112</v>
      </c>
      <c r="N205" s="15" t="s">
        <v>260</v>
      </c>
      <c r="P205" s="19">
        <v>2</v>
      </c>
      <c r="Q205" s="17" t="s">
        <v>293</v>
      </c>
      <c r="R205" s="18">
        <v>48</v>
      </c>
      <c r="S205" s="96" t="s">
        <v>194</v>
      </c>
      <c r="T205" s="17" t="s">
        <v>1113</v>
      </c>
      <c r="U205" s="19" t="s">
        <v>961</v>
      </c>
      <c r="V205" s="19" t="s">
        <v>961</v>
      </c>
      <c r="W205" s="19" t="s">
        <v>1276</v>
      </c>
      <c r="X205" s="19" t="s">
        <v>1277</v>
      </c>
      <c r="Y205" s="306">
        <f t="shared" si="11"/>
        <v>64</v>
      </c>
      <c r="Z205" s="301" t="str">
        <f t="shared" si="9"/>
        <v>0</v>
      </c>
      <c r="AA205" s="301">
        <f t="shared" si="10"/>
        <v>64</v>
      </c>
      <c r="AC205" s="22"/>
    </row>
    <row r="206" spans="1:29" s="27" customFormat="1" ht="11.85" customHeight="1" x14ac:dyDescent="0.25">
      <c r="G206" s="28">
        <f>SUM(G201:G205)</f>
        <v>51</v>
      </c>
      <c r="H206" s="28"/>
      <c r="I206" s="28"/>
      <c r="J206" s="28"/>
      <c r="K206" s="28"/>
      <c r="L206" s="29"/>
      <c r="M206" s="28">
        <f>G206-P206</f>
        <v>0</v>
      </c>
      <c r="N206" s="28"/>
      <c r="O206" s="28"/>
      <c r="P206" s="28">
        <f>SUM(P201:P205)</f>
        <v>51</v>
      </c>
      <c r="Q206" s="30"/>
      <c r="R206" s="30"/>
      <c r="S206" s="84"/>
      <c r="T206" s="30"/>
      <c r="X206" s="30"/>
      <c r="Y206" s="306"/>
      <c r="Z206" s="301" t="str">
        <f t="shared" si="9"/>
        <v>0</v>
      </c>
      <c r="AA206" s="301" t="str">
        <f t="shared" si="10"/>
        <v>0</v>
      </c>
    </row>
    <row r="207" spans="1:29" s="25" customFormat="1" ht="11.85" customHeight="1" x14ac:dyDescent="0.25">
      <c r="C207" s="42" t="s">
        <v>248</v>
      </c>
      <c r="G207" s="19"/>
      <c r="H207" s="19"/>
      <c r="I207" s="19"/>
      <c r="J207" s="15"/>
      <c r="K207" s="19"/>
      <c r="L207" s="33"/>
      <c r="M207" s="19"/>
      <c r="N207" s="15"/>
      <c r="O207" s="19"/>
      <c r="P207" s="19"/>
      <c r="Q207" s="19"/>
      <c r="R207" s="19"/>
      <c r="S207" s="34"/>
      <c r="T207" s="19"/>
      <c r="X207" s="19"/>
      <c r="Y207" s="306"/>
      <c r="Z207" s="301" t="str">
        <f t="shared" si="9"/>
        <v>0</v>
      </c>
      <c r="AA207" s="301" t="str">
        <f t="shared" si="10"/>
        <v>0</v>
      </c>
    </row>
    <row r="208" spans="1:29" s="19" customFormat="1" ht="11.85" customHeight="1" x14ac:dyDescent="0.25">
      <c r="A208" s="17" t="s">
        <v>1267</v>
      </c>
      <c r="B208" s="18">
        <v>0</v>
      </c>
      <c r="C208" s="17" t="s">
        <v>297</v>
      </c>
      <c r="D208" s="17" t="s">
        <v>1120</v>
      </c>
      <c r="E208" s="19" t="s">
        <v>291</v>
      </c>
      <c r="F208" s="19">
        <v>8</v>
      </c>
      <c r="G208" s="19">
        <v>20</v>
      </c>
      <c r="H208" s="19" t="s">
        <v>1270</v>
      </c>
      <c r="I208" s="21" t="s">
        <v>228</v>
      </c>
      <c r="J208" s="15" t="s">
        <v>260</v>
      </c>
      <c r="K208" s="21" t="s">
        <v>963</v>
      </c>
      <c r="L208" s="17" t="s">
        <v>234</v>
      </c>
      <c r="M208" s="19" t="s">
        <v>229</v>
      </c>
      <c r="N208" s="15" t="s">
        <v>260</v>
      </c>
      <c r="P208" s="19">
        <v>20</v>
      </c>
      <c r="Q208" s="17" t="s">
        <v>293</v>
      </c>
      <c r="R208" s="18">
        <v>0</v>
      </c>
      <c r="S208" s="96" t="s">
        <v>1396</v>
      </c>
      <c r="T208" s="17" t="s">
        <v>1266</v>
      </c>
      <c r="U208" s="19" t="s">
        <v>961</v>
      </c>
      <c r="V208" s="19" t="s">
        <v>961</v>
      </c>
      <c r="W208" s="19" t="s">
        <v>1276</v>
      </c>
      <c r="X208" s="19" t="s">
        <v>1277</v>
      </c>
      <c r="Y208" s="306">
        <f t="shared" si="11"/>
        <v>320</v>
      </c>
      <c r="Z208" s="301" t="str">
        <f t="shared" si="9"/>
        <v>0</v>
      </c>
      <c r="AA208" s="301">
        <f t="shared" si="10"/>
        <v>320</v>
      </c>
      <c r="AC208" s="22"/>
    </row>
    <row r="209" spans="1:29" s="19" customFormat="1" ht="11.85" customHeight="1" x14ac:dyDescent="0.25">
      <c r="A209" s="17" t="s">
        <v>1268</v>
      </c>
      <c r="B209" s="18">
        <v>0</v>
      </c>
      <c r="C209" s="17" t="s">
        <v>297</v>
      </c>
      <c r="D209" s="17" t="s">
        <v>1120</v>
      </c>
      <c r="E209" s="19" t="s">
        <v>291</v>
      </c>
      <c r="F209" s="19">
        <v>8</v>
      </c>
      <c r="G209" s="19">
        <v>8</v>
      </c>
      <c r="H209" s="19" t="s">
        <v>1270</v>
      </c>
      <c r="I209" s="99" t="s">
        <v>1283</v>
      </c>
      <c r="J209" s="15" t="s">
        <v>260</v>
      </c>
      <c r="K209" s="21" t="s">
        <v>835</v>
      </c>
      <c r="L209" s="17" t="s">
        <v>234</v>
      </c>
      <c r="M209" s="19" t="s">
        <v>229</v>
      </c>
      <c r="N209" s="15" t="s">
        <v>260</v>
      </c>
      <c r="P209" s="19">
        <v>8</v>
      </c>
      <c r="Q209" s="17" t="s">
        <v>1387</v>
      </c>
      <c r="R209" s="18">
        <v>0</v>
      </c>
      <c r="S209" s="96" t="s">
        <v>1397</v>
      </c>
      <c r="T209" s="9" t="s">
        <v>2165</v>
      </c>
      <c r="U209" s="19" t="s">
        <v>961</v>
      </c>
      <c r="V209" s="19" t="s">
        <v>961</v>
      </c>
      <c r="W209" s="19" t="s">
        <v>1276</v>
      </c>
      <c r="X209" s="19" t="s">
        <v>1277</v>
      </c>
      <c r="Y209" s="306">
        <f t="shared" si="11"/>
        <v>128</v>
      </c>
      <c r="Z209" s="301" t="str">
        <f t="shared" si="9"/>
        <v>0</v>
      </c>
      <c r="AA209" s="301">
        <f t="shared" si="10"/>
        <v>128</v>
      </c>
      <c r="AC209" s="22"/>
    </row>
    <row r="210" spans="1:29" s="19" customFormat="1" ht="11.85" customHeight="1" x14ac:dyDescent="0.25">
      <c r="A210" s="17" t="s">
        <v>1268</v>
      </c>
      <c r="B210" s="18">
        <v>0</v>
      </c>
      <c r="C210" s="17" t="s">
        <v>297</v>
      </c>
      <c r="D210" s="17" t="s">
        <v>1120</v>
      </c>
      <c r="E210" s="19" t="s">
        <v>291</v>
      </c>
      <c r="F210" s="19">
        <v>8</v>
      </c>
      <c r="G210" s="19">
        <v>21</v>
      </c>
      <c r="H210" s="19" t="s">
        <v>1270</v>
      </c>
      <c r="I210" s="99" t="s">
        <v>1283</v>
      </c>
      <c r="J210" s="15" t="s">
        <v>260</v>
      </c>
      <c r="K210" s="21" t="s">
        <v>835</v>
      </c>
      <c r="L210" s="17" t="s">
        <v>234</v>
      </c>
      <c r="M210" s="19" t="s">
        <v>229</v>
      </c>
      <c r="N210" s="15" t="s">
        <v>260</v>
      </c>
      <c r="P210" s="19">
        <v>21</v>
      </c>
      <c r="Q210" s="17" t="s">
        <v>293</v>
      </c>
      <c r="R210" s="18">
        <v>0</v>
      </c>
      <c r="S210" s="96" t="s">
        <v>1397</v>
      </c>
      <c r="T210" s="17" t="s">
        <v>1266</v>
      </c>
      <c r="U210" s="19" t="s">
        <v>961</v>
      </c>
      <c r="V210" s="19" t="s">
        <v>961</v>
      </c>
      <c r="W210" s="19" t="s">
        <v>1276</v>
      </c>
      <c r="X210" s="19" t="s">
        <v>1277</v>
      </c>
      <c r="Y210" s="306">
        <f t="shared" si="11"/>
        <v>336</v>
      </c>
      <c r="Z210" s="301" t="str">
        <f t="shared" si="9"/>
        <v>0</v>
      </c>
      <c r="AA210" s="301">
        <f t="shared" si="10"/>
        <v>336</v>
      </c>
      <c r="AC210" s="22"/>
    </row>
    <row r="211" spans="1:29" s="19" customFormat="1" ht="11.85" customHeight="1" x14ac:dyDescent="0.25">
      <c r="A211" s="17" t="s">
        <v>1268</v>
      </c>
      <c r="B211" s="18">
        <v>0</v>
      </c>
      <c r="C211" s="17" t="s">
        <v>297</v>
      </c>
      <c r="D211" s="17" t="s">
        <v>1120</v>
      </c>
      <c r="E211" s="19" t="s">
        <v>291</v>
      </c>
      <c r="F211" s="19">
        <v>8</v>
      </c>
      <c r="G211" s="19">
        <v>2</v>
      </c>
      <c r="H211" s="19" t="s">
        <v>1270</v>
      </c>
      <c r="I211" s="99" t="s">
        <v>1283</v>
      </c>
      <c r="J211" s="15" t="s">
        <v>260</v>
      </c>
      <c r="K211" s="21" t="s">
        <v>835</v>
      </c>
      <c r="L211" s="17" t="s">
        <v>234</v>
      </c>
      <c r="M211" s="19" t="s">
        <v>1112</v>
      </c>
      <c r="N211" s="15" t="s">
        <v>260</v>
      </c>
      <c r="P211" s="19">
        <v>2</v>
      </c>
      <c r="Q211" s="17" t="s">
        <v>293</v>
      </c>
      <c r="R211" s="18">
        <v>48</v>
      </c>
      <c r="S211" s="96" t="s">
        <v>194</v>
      </c>
      <c r="T211" s="17" t="s">
        <v>1113</v>
      </c>
      <c r="U211" s="19" t="s">
        <v>961</v>
      </c>
      <c r="V211" s="19" t="s">
        <v>961</v>
      </c>
      <c r="W211" s="19" t="s">
        <v>1276</v>
      </c>
      <c r="X211" s="19" t="s">
        <v>1277</v>
      </c>
      <c r="Y211" s="306">
        <f t="shared" si="11"/>
        <v>32</v>
      </c>
      <c r="Z211" s="301" t="str">
        <f t="shared" si="9"/>
        <v>0</v>
      </c>
      <c r="AA211" s="301">
        <f t="shared" si="10"/>
        <v>32</v>
      </c>
      <c r="AC211" s="22"/>
    </row>
    <row r="212" spans="1:29" s="35" customFormat="1" ht="11.85" customHeight="1" thickBot="1" x14ac:dyDescent="0.3">
      <c r="G212" s="36">
        <f>SUM(G207:G211)</f>
        <v>51</v>
      </c>
      <c r="H212" s="36"/>
      <c r="I212" s="36"/>
      <c r="J212" s="36"/>
      <c r="K212" s="36"/>
      <c r="L212" s="37"/>
      <c r="M212" s="36">
        <f>G212-P212</f>
        <v>0</v>
      </c>
      <c r="N212" s="36"/>
      <c r="O212" s="36"/>
      <c r="P212" s="36">
        <f>SUM(P207:P211)</f>
        <v>51</v>
      </c>
      <c r="Q212" s="38"/>
      <c r="R212" s="38"/>
      <c r="S212" s="39"/>
      <c r="T212" s="38"/>
      <c r="X212" s="38"/>
      <c r="Y212" s="306"/>
      <c r="Z212" s="301" t="str">
        <f t="shared" si="9"/>
        <v>0</v>
      </c>
      <c r="AA212" s="301" t="str">
        <f t="shared" si="10"/>
        <v>0</v>
      </c>
    </row>
    <row r="213" spans="1:29" ht="11.85" customHeight="1" x14ac:dyDescent="0.25">
      <c r="C213" s="58" t="s">
        <v>249</v>
      </c>
      <c r="L213" s="59"/>
      <c r="Q213" s="11"/>
      <c r="R213" s="11"/>
      <c r="S213" s="15"/>
      <c r="T213" s="11"/>
      <c r="Y213" s="306"/>
      <c r="Z213" s="301" t="str">
        <f t="shared" si="9"/>
        <v>0</v>
      </c>
      <c r="AA213" s="301" t="str">
        <f t="shared" si="10"/>
        <v>0</v>
      </c>
    </row>
    <row r="214" spans="1:29" s="19" customFormat="1" ht="11.85" customHeight="1" x14ac:dyDescent="0.25">
      <c r="A214" s="17" t="s">
        <v>565</v>
      </c>
      <c r="B214" s="18">
        <v>93.75</v>
      </c>
      <c r="C214" s="17" t="s">
        <v>310</v>
      </c>
      <c r="D214" s="17" t="s">
        <v>290</v>
      </c>
      <c r="E214" s="19" t="s">
        <v>291</v>
      </c>
      <c r="F214" s="19">
        <v>16</v>
      </c>
      <c r="G214" s="19">
        <v>25</v>
      </c>
      <c r="I214" s="20"/>
      <c r="J214" s="97" t="s">
        <v>260</v>
      </c>
      <c r="K214" s="21" t="s">
        <v>566</v>
      </c>
      <c r="L214" s="17" t="s">
        <v>234</v>
      </c>
      <c r="M214" s="19" t="s">
        <v>835</v>
      </c>
      <c r="N214" s="15" t="s">
        <v>260</v>
      </c>
      <c r="O214" s="109" t="s">
        <v>1282</v>
      </c>
      <c r="P214" s="19">
        <v>25</v>
      </c>
      <c r="Q214" s="17" t="s">
        <v>297</v>
      </c>
      <c r="R214" s="18">
        <v>0</v>
      </c>
      <c r="S214" s="96" t="s">
        <v>2151</v>
      </c>
      <c r="T214" s="17" t="s">
        <v>836</v>
      </c>
      <c r="U214" s="19" t="s">
        <v>300</v>
      </c>
      <c r="V214" s="19" t="s">
        <v>300</v>
      </c>
      <c r="W214" s="19" t="s">
        <v>1276</v>
      </c>
      <c r="X214" s="19" t="s">
        <v>1277</v>
      </c>
      <c r="Y214" s="306">
        <f t="shared" si="11"/>
        <v>800</v>
      </c>
      <c r="Z214" s="301" t="str">
        <f t="shared" si="9"/>
        <v>0</v>
      </c>
      <c r="AA214" s="301">
        <f t="shared" si="10"/>
        <v>800</v>
      </c>
      <c r="AC214" s="22"/>
    </row>
    <row r="215" spans="1:29" s="19" customFormat="1" ht="11.85" customHeight="1" x14ac:dyDescent="0.25">
      <c r="A215" s="17" t="s">
        <v>1278</v>
      </c>
      <c r="B215" s="18">
        <v>0</v>
      </c>
      <c r="C215" s="17" t="s">
        <v>1279</v>
      </c>
      <c r="D215" s="17" t="s">
        <v>290</v>
      </c>
      <c r="E215" s="19" t="s">
        <v>291</v>
      </c>
      <c r="F215" s="19">
        <v>16</v>
      </c>
      <c r="G215" s="19">
        <v>4</v>
      </c>
      <c r="H215" s="19" t="s">
        <v>1270</v>
      </c>
      <c r="I215" s="21" t="s">
        <v>1280</v>
      </c>
      <c r="J215" s="97" t="s">
        <v>260</v>
      </c>
      <c r="K215" s="21" t="s">
        <v>1281</v>
      </c>
      <c r="L215" s="17" t="s">
        <v>234</v>
      </c>
      <c r="M215" s="19" t="s">
        <v>835</v>
      </c>
      <c r="N215" s="15" t="s">
        <v>260</v>
      </c>
      <c r="O215" s="109" t="s">
        <v>1282</v>
      </c>
      <c r="P215" s="19">
        <v>4</v>
      </c>
      <c r="Q215" s="17" t="s">
        <v>297</v>
      </c>
      <c r="R215" s="18">
        <v>0</v>
      </c>
      <c r="S215" s="96" t="s">
        <v>2138</v>
      </c>
      <c r="T215" s="17" t="s">
        <v>836</v>
      </c>
      <c r="U215" s="19" t="s">
        <v>300</v>
      </c>
      <c r="V215" s="19" t="s">
        <v>300</v>
      </c>
      <c r="W215" s="19" t="s">
        <v>1276</v>
      </c>
      <c r="X215" s="19" t="s">
        <v>1277</v>
      </c>
      <c r="Y215" s="306">
        <f t="shared" si="11"/>
        <v>128</v>
      </c>
      <c r="Z215" s="301" t="str">
        <f t="shared" si="9"/>
        <v>0</v>
      </c>
      <c r="AA215" s="301">
        <f t="shared" si="10"/>
        <v>128</v>
      </c>
      <c r="AC215" s="22"/>
    </row>
    <row r="216" spans="1:29" s="11" customFormat="1" ht="11.85" customHeight="1" x14ac:dyDescent="0.25">
      <c r="A216" s="125" t="s">
        <v>2166</v>
      </c>
      <c r="B216" s="18">
        <v>300</v>
      </c>
      <c r="C216" s="17" t="s">
        <v>2167</v>
      </c>
      <c r="D216" s="17" t="s">
        <v>290</v>
      </c>
      <c r="E216" s="19" t="s">
        <v>291</v>
      </c>
      <c r="F216" s="19">
        <v>16</v>
      </c>
      <c r="G216" s="19">
        <v>25</v>
      </c>
      <c r="H216" s="19"/>
      <c r="I216" s="20"/>
      <c r="J216" s="15" t="s">
        <v>260</v>
      </c>
      <c r="K216" s="21" t="s">
        <v>642</v>
      </c>
      <c r="L216" s="9" t="s">
        <v>234</v>
      </c>
      <c r="M216" s="11" t="s">
        <v>642</v>
      </c>
      <c r="N216" s="13" t="s">
        <v>260</v>
      </c>
      <c r="P216" s="11">
        <v>25</v>
      </c>
      <c r="Q216" s="9" t="s">
        <v>45</v>
      </c>
      <c r="R216" s="10">
        <v>425</v>
      </c>
      <c r="S216" s="13" t="s">
        <v>1372</v>
      </c>
      <c r="T216" s="9" t="s">
        <v>46</v>
      </c>
      <c r="U216" s="11" t="s">
        <v>300</v>
      </c>
      <c r="V216" s="11" t="s">
        <v>300</v>
      </c>
      <c r="W216" s="11" t="s">
        <v>21</v>
      </c>
      <c r="X216" s="11" t="s">
        <v>1373</v>
      </c>
      <c r="Y216" s="306">
        <f t="shared" si="11"/>
        <v>800</v>
      </c>
      <c r="Z216" s="301">
        <f t="shared" si="9"/>
        <v>800</v>
      </c>
      <c r="AA216" s="301" t="str">
        <f t="shared" si="10"/>
        <v>0</v>
      </c>
      <c r="AC216" s="14"/>
    </row>
    <row r="217" spans="1:29" s="19" customFormat="1" ht="11.85" customHeight="1" x14ac:dyDescent="0.25">
      <c r="A217" s="126" t="s">
        <v>952</v>
      </c>
      <c r="B217" s="10">
        <v>91.75</v>
      </c>
      <c r="C217" s="9" t="s">
        <v>297</v>
      </c>
      <c r="D217" s="9" t="s">
        <v>290</v>
      </c>
      <c r="E217" s="11" t="s">
        <v>291</v>
      </c>
      <c r="F217" s="11">
        <v>16</v>
      </c>
      <c r="G217" s="11">
        <v>25</v>
      </c>
      <c r="H217" s="11"/>
      <c r="I217" s="12" t="s">
        <v>876</v>
      </c>
      <c r="J217" s="13" t="s">
        <v>260</v>
      </c>
      <c r="K217" s="12" t="s">
        <v>943</v>
      </c>
      <c r="L217" s="17" t="s">
        <v>234</v>
      </c>
      <c r="M217" s="11" t="s">
        <v>406</v>
      </c>
      <c r="N217" s="15" t="s">
        <v>260</v>
      </c>
      <c r="O217" s="11" t="s">
        <v>876</v>
      </c>
      <c r="P217" s="11">
        <v>25</v>
      </c>
      <c r="Q217" s="9" t="s">
        <v>310</v>
      </c>
      <c r="R217" s="10">
        <v>85</v>
      </c>
      <c r="S217" s="13" t="s">
        <v>1372</v>
      </c>
      <c r="T217" s="9" t="s">
        <v>500</v>
      </c>
      <c r="U217" s="11" t="s">
        <v>300</v>
      </c>
      <c r="V217" s="11" t="s">
        <v>300</v>
      </c>
      <c r="W217" s="11" t="s">
        <v>21</v>
      </c>
      <c r="X217" s="11" t="s">
        <v>1373</v>
      </c>
      <c r="Y217" s="306">
        <f t="shared" si="11"/>
        <v>800</v>
      </c>
      <c r="Z217" s="301">
        <f t="shared" si="9"/>
        <v>800</v>
      </c>
      <c r="AA217" s="301" t="str">
        <f t="shared" si="10"/>
        <v>0</v>
      </c>
      <c r="AC217" s="22"/>
    </row>
    <row r="218" spans="1:29" s="19" customFormat="1" ht="11.85" customHeight="1" x14ac:dyDescent="0.25">
      <c r="A218" s="9" t="s">
        <v>56</v>
      </c>
      <c r="B218" s="10">
        <v>900</v>
      </c>
      <c r="C218" s="9" t="s">
        <v>57</v>
      </c>
      <c r="D218" s="9" t="s">
        <v>290</v>
      </c>
      <c r="E218" s="11" t="s">
        <v>291</v>
      </c>
      <c r="F218" s="11">
        <v>16</v>
      </c>
      <c r="G218" s="11">
        <v>25</v>
      </c>
      <c r="H218" s="11"/>
      <c r="I218" s="11"/>
      <c r="J218" s="13" t="s">
        <v>260</v>
      </c>
      <c r="K218" s="12" t="s">
        <v>728</v>
      </c>
      <c r="L218" s="17" t="s">
        <v>234</v>
      </c>
      <c r="M218" s="19" t="s">
        <v>728</v>
      </c>
      <c r="N218" s="15" t="s">
        <v>260</v>
      </c>
      <c r="O218" s="26"/>
      <c r="P218" s="19">
        <v>25</v>
      </c>
      <c r="Q218" s="17" t="s">
        <v>297</v>
      </c>
      <c r="R218" s="18">
        <v>100</v>
      </c>
      <c r="S218" s="13" t="s">
        <v>1372</v>
      </c>
      <c r="T218" s="17" t="s">
        <v>729</v>
      </c>
      <c r="U218" s="19" t="s">
        <v>300</v>
      </c>
      <c r="V218" s="11" t="s">
        <v>300</v>
      </c>
      <c r="W218" s="11" t="s">
        <v>21</v>
      </c>
      <c r="X218" s="11" t="s">
        <v>1373</v>
      </c>
      <c r="Y218" s="306">
        <f t="shared" si="11"/>
        <v>800</v>
      </c>
      <c r="Z218" s="301">
        <f t="shared" si="9"/>
        <v>800</v>
      </c>
      <c r="AA218" s="301" t="str">
        <f t="shared" si="10"/>
        <v>0</v>
      </c>
      <c r="AC218" s="22"/>
    </row>
    <row r="219" spans="1:29" s="11" customFormat="1" ht="11.85" customHeight="1" x14ac:dyDescent="0.25">
      <c r="A219" s="125" t="s">
        <v>612</v>
      </c>
      <c r="B219" s="18">
        <v>130</v>
      </c>
      <c r="C219" s="17" t="s">
        <v>310</v>
      </c>
      <c r="D219" s="17" t="s">
        <v>290</v>
      </c>
      <c r="E219" s="19" t="s">
        <v>291</v>
      </c>
      <c r="F219" s="19">
        <v>16</v>
      </c>
      <c r="G219" s="19">
        <v>25</v>
      </c>
      <c r="H219" s="19"/>
      <c r="I219" s="20"/>
      <c r="J219" s="15" t="s">
        <v>260</v>
      </c>
      <c r="K219" s="21" t="s">
        <v>590</v>
      </c>
      <c r="L219" s="9" t="s">
        <v>234</v>
      </c>
      <c r="M219" s="11" t="s">
        <v>590</v>
      </c>
      <c r="N219" s="13" t="s">
        <v>260</v>
      </c>
      <c r="P219" s="11">
        <v>25</v>
      </c>
      <c r="Q219" s="9" t="s">
        <v>90</v>
      </c>
      <c r="R219" s="10">
        <v>725</v>
      </c>
      <c r="S219" s="13" t="s">
        <v>1372</v>
      </c>
      <c r="T219" s="9" t="s">
        <v>91</v>
      </c>
      <c r="U219" s="11" t="s">
        <v>300</v>
      </c>
      <c r="V219" s="11" t="s">
        <v>300</v>
      </c>
      <c r="W219" s="11" t="s">
        <v>21</v>
      </c>
      <c r="X219" s="11" t="s">
        <v>1373</v>
      </c>
      <c r="Y219" s="306">
        <f t="shared" si="11"/>
        <v>800</v>
      </c>
      <c r="Z219" s="301">
        <f t="shared" si="9"/>
        <v>800</v>
      </c>
      <c r="AA219" s="301" t="str">
        <f t="shared" si="10"/>
        <v>0</v>
      </c>
      <c r="AC219" s="14"/>
    </row>
    <row r="220" spans="1:29" s="11" customFormat="1" ht="11.85" customHeight="1" x14ac:dyDescent="0.25">
      <c r="A220" s="125" t="s">
        <v>949</v>
      </c>
      <c r="B220" s="18">
        <v>116.5</v>
      </c>
      <c r="C220" s="17" t="s">
        <v>310</v>
      </c>
      <c r="D220" s="17" t="s">
        <v>290</v>
      </c>
      <c r="E220" s="19" t="s">
        <v>291</v>
      </c>
      <c r="F220" s="19">
        <v>16</v>
      </c>
      <c r="G220" s="19">
        <v>25</v>
      </c>
      <c r="H220" s="19"/>
      <c r="I220" s="12" t="s">
        <v>888</v>
      </c>
      <c r="J220" s="15" t="s">
        <v>260</v>
      </c>
      <c r="K220" s="21" t="s">
        <v>943</v>
      </c>
      <c r="L220" s="9" t="s">
        <v>234</v>
      </c>
      <c r="M220" s="11" t="s">
        <v>888</v>
      </c>
      <c r="N220" s="13" t="s">
        <v>260</v>
      </c>
      <c r="P220" s="11">
        <v>25</v>
      </c>
      <c r="Q220" s="9" t="s">
        <v>90</v>
      </c>
      <c r="R220" s="10">
        <v>800</v>
      </c>
      <c r="S220" s="13" t="s">
        <v>1372</v>
      </c>
      <c r="T220" s="9" t="s">
        <v>93</v>
      </c>
      <c r="U220" s="11" t="s">
        <v>300</v>
      </c>
      <c r="V220" s="11" t="s">
        <v>300</v>
      </c>
      <c r="W220" s="11" t="s">
        <v>21</v>
      </c>
      <c r="X220" s="11" t="s">
        <v>1373</v>
      </c>
      <c r="Y220" s="306">
        <f t="shared" si="11"/>
        <v>800</v>
      </c>
      <c r="Z220" s="301">
        <f t="shared" si="9"/>
        <v>800</v>
      </c>
      <c r="AA220" s="301" t="str">
        <f t="shared" si="10"/>
        <v>0</v>
      </c>
      <c r="AC220" s="14"/>
    </row>
    <row r="221" spans="1:29" s="19" customFormat="1" ht="11.85" customHeight="1" x14ac:dyDescent="0.25">
      <c r="A221" s="9" t="s">
        <v>44</v>
      </c>
      <c r="B221" s="10">
        <v>525</v>
      </c>
      <c r="C221" s="9" t="s">
        <v>45</v>
      </c>
      <c r="D221" s="9" t="s">
        <v>290</v>
      </c>
      <c r="E221" s="11" t="s">
        <v>291</v>
      </c>
      <c r="F221" s="11">
        <v>16</v>
      </c>
      <c r="G221" s="11">
        <v>25</v>
      </c>
      <c r="H221" s="11"/>
      <c r="I221" s="20"/>
      <c r="J221" s="13" t="s">
        <v>260</v>
      </c>
      <c r="K221" s="12" t="s">
        <v>590</v>
      </c>
      <c r="L221" s="17" t="s">
        <v>234</v>
      </c>
      <c r="M221" s="11" t="s">
        <v>780</v>
      </c>
      <c r="N221" s="13" t="s">
        <v>260</v>
      </c>
      <c r="O221" s="101" t="s">
        <v>590</v>
      </c>
      <c r="P221" s="11">
        <v>25</v>
      </c>
      <c r="Q221" s="9" t="s">
        <v>632</v>
      </c>
      <c r="R221" s="10">
        <v>2000</v>
      </c>
      <c r="S221" s="13" t="s">
        <v>1372</v>
      </c>
      <c r="T221" s="9" t="s">
        <v>634</v>
      </c>
      <c r="U221" s="11" t="s">
        <v>300</v>
      </c>
      <c r="V221" s="11" t="s">
        <v>300</v>
      </c>
      <c r="W221" s="11" t="s">
        <v>21</v>
      </c>
      <c r="X221" s="11" t="s">
        <v>1373</v>
      </c>
      <c r="Y221" s="306">
        <f t="shared" si="11"/>
        <v>800</v>
      </c>
      <c r="Z221" s="301">
        <f t="shared" si="9"/>
        <v>800</v>
      </c>
      <c r="AA221" s="301" t="str">
        <f t="shared" si="10"/>
        <v>0</v>
      </c>
      <c r="AC221" s="22"/>
    </row>
    <row r="222" spans="1:29" s="19" customFormat="1" ht="11.85" customHeight="1" x14ac:dyDescent="0.25">
      <c r="A222" s="125" t="s">
        <v>936</v>
      </c>
      <c r="B222" s="18">
        <v>87.5</v>
      </c>
      <c r="C222" s="17" t="s">
        <v>310</v>
      </c>
      <c r="D222" s="17" t="s">
        <v>290</v>
      </c>
      <c r="E222" s="19" t="s">
        <v>291</v>
      </c>
      <c r="F222" s="19">
        <v>16</v>
      </c>
      <c r="G222" s="19">
        <v>25</v>
      </c>
      <c r="I222" s="20"/>
      <c r="J222" s="15" t="s">
        <v>260</v>
      </c>
      <c r="K222" s="21" t="s">
        <v>933</v>
      </c>
      <c r="L222" s="17" t="s">
        <v>234</v>
      </c>
      <c r="M222" s="11" t="s">
        <v>933</v>
      </c>
      <c r="N222" s="13" t="s">
        <v>260</v>
      </c>
      <c r="O222" s="11"/>
      <c r="P222" s="11">
        <v>25</v>
      </c>
      <c r="Q222" s="9" t="s">
        <v>632</v>
      </c>
      <c r="R222" s="10">
        <v>1750</v>
      </c>
      <c r="S222" s="13" t="s">
        <v>1372</v>
      </c>
      <c r="T222" s="9" t="s">
        <v>636</v>
      </c>
      <c r="U222" s="11" t="s">
        <v>300</v>
      </c>
      <c r="V222" s="11" t="s">
        <v>300</v>
      </c>
      <c r="W222" s="11" t="s">
        <v>21</v>
      </c>
      <c r="X222" s="11" t="s">
        <v>1373</v>
      </c>
      <c r="Y222" s="306">
        <f t="shared" si="11"/>
        <v>800</v>
      </c>
      <c r="Z222" s="301">
        <f t="shared" si="9"/>
        <v>800</v>
      </c>
      <c r="AA222" s="301" t="str">
        <f t="shared" si="10"/>
        <v>0</v>
      </c>
      <c r="AC222" s="22"/>
    </row>
    <row r="223" spans="1:29" s="19" customFormat="1" ht="11.85" customHeight="1" x14ac:dyDescent="0.25">
      <c r="A223" s="126" t="s">
        <v>935</v>
      </c>
      <c r="B223" s="10">
        <v>89.5</v>
      </c>
      <c r="C223" s="9" t="s">
        <v>310</v>
      </c>
      <c r="D223" s="9" t="s">
        <v>290</v>
      </c>
      <c r="E223" s="11" t="s">
        <v>291</v>
      </c>
      <c r="F223" s="11">
        <v>16</v>
      </c>
      <c r="G223" s="11">
        <v>25</v>
      </c>
      <c r="H223" s="11"/>
      <c r="I223" s="20"/>
      <c r="J223" s="13" t="s">
        <v>260</v>
      </c>
      <c r="K223" s="12" t="s">
        <v>933</v>
      </c>
      <c r="L223" s="17" t="s">
        <v>234</v>
      </c>
      <c r="M223" s="11" t="s">
        <v>771</v>
      </c>
      <c r="N223" s="13" t="s">
        <v>260</v>
      </c>
      <c r="O223" s="101" t="s">
        <v>933</v>
      </c>
      <c r="P223" s="11">
        <v>25</v>
      </c>
      <c r="Q223" s="9" t="s">
        <v>632</v>
      </c>
      <c r="R223" s="10">
        <v>1650</v>
      </c>
      <c r="S223" s="13" t="s">
        <v>1372</v>
      </c>
      <c r="T223" s="9" t="s">
        <v>633</v>
      </c>
      <c r="U223" s="11" t="s">
        <v>300</v>
      </c>
      <c r="V223" s="11" t="s">
        <v>300</v>
      </c>
      <c r="W223" s="11" t="s">
        <v>21</v>
      </c>
      <c r="X223" s="11" t="s">
        <v>1373</v>
      </c>
      <c r="Y223" s="306">
        <f t="shared" si="11"/>
        <v>800</v>
      </c>
      <c r="Z223" s="301">
        <f t="shared" si="9"/>
        <v>800</v>
      </c>
      <c r="AA223" s="301" t="str">
        <f t="shared" si="10"/>
        <v>0</v>
      </c>
      <c r="AC223" s="22"/>
    </row>
    <row r="224" spans="1:29" s="19" customFormat="1" ht="11.85" customHeight="1" x14ac:dyDescent="0.25">
      <c r="A224" s="125" t="s">
        <v>564</v>
      </c>
      <c r="B224" s="18">
        <v>120.75</v>
      </c>
      <c r="C224" s="17" t="s">
        <v>310</v>
      </c>
      <c r="D224" s="17" t="s">
        <v>290</v>
      </c>
      <c r="E224" s="19" t="s">
        <v>291</v>
      </c>
      <c r="F224" s="19">
        <v>16</v>
      </c>
      <c r="G224" s="19">
        <v>25</v>
      </c>
      <c r="I224" s="12" t="s">
        <v>590</v>
      </c>
      <c r="J224" s="15" t="s">
        <v>260</v>
      </c>
      <c r="K224" s="21" t="s">
        <v>562</v>
      </c>
      <c r="L224" s="17" t="s">
        <v>234</v>
      </c>
      <c r="M224" s="11" t="s">
        <v>590</v>
      </c>
      <c r="N224" s="13" t="s">
        <v>260</v>
      </c>
      <c r="O224" s="11"/>
      <c r="P224" s="11">
        <v>25</v>
      </c>
      <c r="Q224" s="9" t="s">
        <v>23</v>
      </c>
      <c r="R224" s="10">
        <v>450</v>
      </c>
      <c r="S224" s="13" t="s">
        <v>1372</v>
      </c>
      <c r="T224" s="9" t="s">
        <v>24</v>
      </c>
      <c r="U224" s="11" t="s">
        <v>300</v>
      </c>
      <c r="V224" s="19" t="s">
        <v>300</v>
      </c>
      <c r="W224" s="19" t="s">
        <v>21</v>
      </c>
      <c r="X224" s="11" t="s">
        <v>1373</v>
      </c>
      <c r="Y224" s="306">
        <f t="shared" si="11"/>
        <v>800</v>
      </c>
      <c r="Z224" s="301">
        <f t="shared" si="9"/>
        <v>800</v>
      </c>
      <c r="AA224" s="301" t="str">
        <f t="shared" si="10"/>
        <v>0</v>
      </c>
      <c r="AC224" s="22"/>
    </row>
    <row r="225" spans="1:29" ht="11.85" customHeight="1" x14ac:dyDescent="0.25">
      <c r="L225" s="9" t="s">
        <v>234</v>
      </c>
      <c r="Q225" s="11"/>
      <c r="R225" s="11"/>
      <c r="S225" s="15"/>
      <c r="T225" s="11"/>
      <c r="Y225" s="306"/>
      <c r="Z225" s="301" t="str">
        <f t="shared" si="9"/>
        <v>0</v>
      </c>
      <c r="AA225" s="301" t="str">
        <f t="shared" si="10"/>
        <v>0</v>
      </c>
    </row>
    <row r="226" spans="1:29" s="60" customFormat="1" ht="11.85" customHeight="1" x14ac:dyDescent="0.25">
      <c r="G226" s="61">
        <f>SUM(G213:G225)</f>
        <v>254</v>
      </c>
      <c r="H226" s="61"/>
      <c r="I226" s="61"/>
      <c r="J226" s="61"/>
      <c r="K226" s="61"/>
      <c r="L226" s="62"/>
      <c r="M226" s="61">
        <f>G226-P226</f>
        <v>0</v>
      </c>
      <c r="N226" s="61"/>
      <c r="O226" s="61"/>
      <c r="P226" s="61">
        <f>SUM(P213:P225)</f>
        <v>254</v>
      </c>
      <c r="Q226" s="63"/>
      <c r="R226" s="63"/>
      <c r="S226" s="31"/>
      <c r="T226" s="63"/>
      <c r="X226" s="63"/>
      <c r="Y226" s="306"/>
      <c r="Z226" s="301" t="str">
        <f t="shared" si="9"/>
        <v>0</v>
      </c>
      <c r="AA226" s="301" t="str">
        <f t="shared" si="10"/>
        <v>0</v>
      </c>
    </row>
    <row r="227" spans="1:29" ht="11.85" customHeight="1" x14ac:dyDescent="0.25">
      <c r="C227" s="58" t="s">
        <v>250</v>
      </c>
      <c r="L227" s="59"/>
      <c r="Q227" s="11"/>
      <c r="R227" s="11"/>
      <c r="S227" s="15"/>
      <c r="T227" s="11"/>
      <c r="Y227" s="306"/>
      <c r="Z227" s="301" t="str">
        <f t="shared" si="9"/>
        <v>0</v>
      </c>
      <c r="AA227" s="301" t="str">
        <f t="shared" si="10"/>
        <v>0</v>
      </c>
    </row>
    <row r="228" spans="1:29" s="19" customFormat="1" ht="11.85" customHeight="1" x14ac:dyDescent="0.25">
      <c r="A228" s="17" t="s">
        <v>1278</v>
      </c>
      <c r="B228" s="18">
        <v>0</v>
      </c>
      <c r="C228" s="17" t="s">
        <v>1279</v>
      </c>
      <c r="D228" s="17" t="s">
        <v>1120</v>
      </c>
      <c r="E228" s="19" t="s">
        <v>291</v>
      </c>
      <c r="F228" s="19">
        <v>8</v>
      </c>
      <c r="G228" s="19">
        <v>4</v>
      </c>
      <c r="H228" s="19" t="s">
        <v>1270</v>
      </c>
      <c r="I228" s="21" t="s">
        <v>1280</v>
      </c>
      <c r="J228" s="97" t="s">
        <v>260</v>
      </c>
      <c r="K228" s="21" t="s">
        <v>1281</v>
      </c>
      <c r="L228" s="17" t="s">
        <v>234</v>
      </c>
      <c r="M228" s="19" t="s">
        <v>835</v>
      </c>
      <c r="N228" s="15" t="s">
        <v>260</v>
      </c>
      <c r="O228" s="109" t="s">
        <v>1282</v>
      </c>
      <c r="P228" s="19">
        <v>4</v>
      </c>
      <c r="Q228" s="17" t="s">
        <v>297</v>
      </c>
      <c r="R228" s="18">
        <v>0</v>
      </c>
      <c r="S228" s="96" t="s">
        <v>2138</v>
      </c>
      <c r="T228" s="17" t="s">
        <v>1220</v>
      </c>
      <c r="U228" s="19" t="s">
        <v>300</v>
      </c>
      <c r="V228" s="19" t="s">
        <v>300</v>
      </c>
      <c r="W228" s="19" t="s">
        <v>1276</v>
      </c>
      <c r="X228" s="19" t="s">
        <v>1277</v>
      </c>
      <c r="Y228" s="306">
        <f t="shared" si="11"/>
        <v>64</v>
      </c>
      <c r="Z228" s="301" t="str">
        <f t="shared" si="9"/>
        <v>0</v>
      </c>
      <c r="AA228" s="301">
        <f t="shared" si="10"/>
        <v>64</v>
      </c>
      <c r="AC228" s="22"/>
    </row>
    <row r="229" spans="1:29" s="19" customFormat="1" ht="11.85" customHeight="1" x14ac:dyDescent="0.25">
      <c r="A229" s="17" t="s">
        <v>1338</v>
      </c>
      <c r="B229" s="18">
        <v>190</v>
      </c>
      <c r="C229" s="17" t="s">
        <v>216</v>
      </c>
      <c r="D229" s="17" t="s">
        <v>1120</v>
      </c>
      <c r="E229" s="19" t="s">
        <v>291</v>
      </c>
      <c r="F229" s="19">
        <v>8</v>
      </c>
      <c r="G229" s="19">
        <v>25</v>
      </c>
      <c r="I229" s="21" t="s">
        <v>1358</v>
      </c>
      <c r="J229" s="15" t="s">
        <v>260</v>
      </c>
      <c r="K229" s="21" t="s">
        <v>888</v>
      </c>
      <c r="L229" s="17" t="s">
        <v>234</v>
      </c>
      <c r="M229" s="19" t="s">
        <v>1294</v>
      </c>
      <c r="N229" s="15" t="s">
        <v>260</v>
      </c>
      <c r="O229" s="111" t="s">
        <v>1360</v>
      </c>
      <c r="P229" s="19">
        <v>25</v>
      </c>
      <c r="Q229" s="17" t="s">
        <v>310</v>
      </c>
      <c r="R229" s="18">
        <v>105</v>
      </c>
      <c r="S229" s="96" t="s">
        <v>2152</v>
      </c>
      <c r="T229" s="17" t="s">
        <v>1219</v>
      </c>
      <c r="U229" s="19" t="s">
        <v>300</v>
      </c>
      <c r="V229" s="19" t="s">
        <v>300</v>
      </c>
      <c r="W229" s="19" t="s">
        <v>1276</v>
      </c>
      <c r="X229" s="19" t="s">
        <v>1277</v>
      </c>
      <c r="Y229" s="306">
        <f t="shared" si="11"/>
        <v>400</v>
      </c>
      <c r="Z229" s="301" t="str">
        <f t="shared" si="9"/>
        <v>0</v>
      </c>
      <c r="AA229" s="301">
        <f t="shared" si="10"/>
        <v>400</v>
      </c>
      <c r="AC229" s="22"/>
    </row>
    <row r="230" spans="1:29" s="19" customFormat="1" ht="11.85" customHeight="1" x14ac:dyDescent="0.25">
      <c r="A230" s="17" t="s">
        <v>1131</v>
      </c>
      <c r="B230" s="18">
        <v>88</v>
      </c>
      <c r="C230" s="17" t="s">
        <v>297</v>
      </c>
      <c r="D230" s="17" t="s">
        <v>1120</v>
      </c>
      <c r="E230" s="19" t="s">
        <v>291</v>
      </c>
      <c r="F230" s="19">
        <v>8</v>
      </c>
      <c r="G230" s="19">
        <v>15</v>
      </c>
      <c r="H230" s="19" t="s">
        <v>1270</v>
      </c>
      <c r="I230" s="21" t="s">
        <v>2171</v>
      </c>
      <c r="J230" s="15" t="s">
        <v>260</v>
      </c>
      <c r="K230" s="21" t="s">
        <v>406</v>
      </c>
      <c r="L230" s="17" t="s">
        <v>234</v>
      </c>
      <c r="M230" s="19" t="s">
        <v>1294</v>
      </c>
      <c r="N230" s="15" t="s">
        <v>260</v>
      </c>
      <c r="O230" s="111" t="s">
        <v>1360</v>
      </c>
      <c r="P230" s="19">
        <v>15</v>
      </c>
      <c r="Q230" s="17" t="s">
        <v>310</v>
      </c>
      <c r="R230" s="18">
        <v>100</v>
      </c>
      <c r="S230" s="96" t="s">
        <v>2172</v>
      </c>
      <c r="T230" s="17" t="s">
        <v>1213</v>
      </c>
      <c r="U230" s="19" t="s">
        <v>300</v>
      </c>
      <c r="V230" s="19" t="s">
        <v>300</v>
      </c>
      <c r="W230" s="19" t="s">
        <v>1276</v>
      </c>
      <c r="X230" s="19" t="s">
        <v>1277</v>
      </c>
      <c r="Y230" s="306">
        <f t="shared" si="11"/>
        <v>240</v>
      </c>
      <c r="Z230" s="301" t="str">
        <f t="shared" si="9"/>
        <v>0</v>
      </c>
      <c r="AA230" s="301">
        <f t="shared" si="10"/>
        <v>240</v>
      </c>
      <c r="AC230" s="22"/>
    </row>
    <row r="231" spans="1:29" s="19" customFormat="1" ht="11.85" customHeight="1" x14ac:dyDescent="0.25">
      <c r="A231" s="9" t="s">
        <v>41</v>
      </c>
      <c r="B231" s="10">
        <v>240</v>
      </c>
      <c r="C231" s="17" t="s">
        <v>2176</v>
      </c>
      <c r="D231" s="17" t="s">
        <v>1120</v>
      </c>
      <c r="E231" s="19" t="s">
        <v>291</v>
      </c>
      <c r="F231" s="19">
        <v>8</v>
      </c>
      <c r="G231" s="19">
        <v>25</v>
      </c>
      <c r="I231" s="20"/>
      <c r="J231" s="15" t="s">
        <v>260</v>
      </c>
      <c r="K231" s="21" t="s">
        <v>642</v>
      </c>
      <c r="L231" s="17" t="s">
        <v>234</v>
      </c>
      <c r="M231" s="19" t="s">
        <v>642</v>
      </c>
      <c r="N231" s="15" t="s">
        <v>260</v>
      </c>
      <c r="O231" s="103"/>
      <c r="P231" s="19">
        <v>25</v>
      </c>
      <c r="Q231" s="17" t="s">
        <v>310</v>
      </c>
      <c r="R231" s="18">
        <v>91</v>
      </c>
      <c r="S231" s="15" t="s">
        <v>1372</v>
      </c>
      <c r="T231" s="17" t="s">
        <v>1167</v>
      </c>
      <c r="U231" s="19" t="s">
        <v>300</v>
      </c>
      <c r="V231" s="19" t="s">
        <v>300</v>
      </c>
      <c r="W231" s="19" t="s">
        <v>21</v>
      </c>
      <c r="X231" s="19" t="s">
        <v>1373</v>
      </c>
      <c r="Y231" s="306">
        <f t="shared" si="11"/>
        <v>400</v>
      </c>
      <c r="Z231" s="301">
        <f t="shared" si="9"/>
        <v>400</v>
      </c>
      <c r="AA231" s="301" t="str">
        <f t="shared" si="10"/>
        <v>0</v>
      </c>
      <c r="AC231" s="22"/>
    </row>
    <row r="232" spans="1:29" s="19" customFormat="1" ht="11.85" customHeight="1" x14ac:dyDescent="0.25">
      <c r="A232" s="17" t="s">
        <v>47</v>
      </c>
      <c r="B232" s="18">
        <v>375</v>
      </c>
      <c r="C232" s="17" t="s">
        <v>45</v>
      </c>
      <c r="D232" s="17" t="s">
        <v>1120</v>
      </c>
      <c r="E232" s="19" t="s">
        <v>291</v>
      </c>
      <c r="F232" s="19">
        <v>8</v>
      </c>
      <c r="G232" s="19">
        <v>25</v>
      </c>
      <c r="I232" s="21" t="s">
        <v>642</v>
      </c>
      <c r="J232" s="15" t="s">
        <v>260</v>
      </c>
      <c r="K232" s="21" t="s">
        <v>771</v>
      </c>
      <c r="L232" s="17" t="s">
        <v>234</v>
      </c>
      <c r="M232" s="19" t="s">
        <v>642</v>
      </c>
      <c r="N232" s="15" t="s">
        <v>260</v>
      </c>
      <c r="P232" s="19">
        <v>25</v>
      </c>
      <c r="Q232" s="17" t="s">
        <v>310</v>
      </c>
      <c r="R232" s="18">
        <v>80.75</v>
      </c>
      <c r="S232" s="15" t="s">
        <v>1372</v>
      </c>
      <c r="T232" s="17" t="s">
        <v>1165</v>
      </c>
      <c r="U232" s="19" t="s">
        <v>300</v>
      </c>
      <c r="V232" s="19" t="s">
        <v>300</v>
      </c>
      <c r="W232" s="19" t="s">
        <v>21</v>
      </c>
      <c r="X232" s="19" t="s">
        <v>1373</v>
      </c>
      <c r="Y232" s="306">
        <f t="shared" si="11"/>
        <v>400</v>
      </c>
      <c r="Z232" s="301">
        <f t="shared" si="9"/>
        <v>400</v>
      </c>
      <c r="AA232" s="301" t="str">
        <f t="shared" si="10"/>
        <v>0</v>
      </c>
      <c r="AC232" s="22"/>
    </row>
    <row r="233" spans="1:29" s="19" customFormat="1" ht="11.85" customHeight="1" x14ac:dyDescent="0.25">
      <c r="A233" s="17" t="s">
        <v>1159</v>
      </c>
      <c r="B233" s="18">
        <v>90.75</v>
      </c>
      <c r="C233" s="17" t="s">
        <v>310</v>
      </c>
      <c r="D233" s="17" t="s">
        <v>1120</v>
      </c>
      <c r="E233" s="19" t="s">
        <v>291</v>
      </c>
      <c r="F233" s="19">
        <v>8</v>
      </c>
      <c r="G233" s="19">
        <v>25</v>
      </c>
      <c r="I233" s="21" t="s">
        <v>40</v>
      </c>
      <c r="J233" s="15" t="s">
        <v>260</v>
      </c>
      <c r="K233" s="21" t="s">
        <v>1160</v>
      </c>
      <c r="L233" s="17" t="s">
        <v>234</v>
      </c>
      <c r="M233" s="19" t="s">
        <v>574</v>
      </c>
      <c r="N233" s="15" t="s">
        <v>260</v>
      </c>
      <c r="O233" s="111" t="s">
        <v>1408</v>
      </c>
      <c r="P233" s="19">
        <v>25</v>
      </c>
      <c r="Q233" s="17" t="s">
        <v>297</v>
      </c>
      <c r="R233" s="18">
        <v>24.45</v>
      </c>
      <c r="S233" s="15" t="s">
        <v>2147</v>
      </c>
      <c r="T233" s="17" t="s">
        <v>1086</v>
      </c>
      <c r="U233" s="19" t="s">
        <v>300</v>
      </c>
      <c r="V233" s="19" t="s">
        <v>300</v>
      </c>
      <c r="W233" s="19" t="s">
        <v>21</v>
      </c>
      <c r="X233" s="19" t="s">
        <v>1277</v>
      </c>
      <c r="Y233" s="306">
        <f t="shared" si="11"/>
        <v>400</v>
      </c>
      <c r="Z233" s="301" t="str">
        <f t="shared" si="9"/>
        <v>0</v>
      </c>
      <c r="AA233" s="301">
        <f t="shared" si="10"/>
        <v>400</v>
      </c>
      <c r="AC233" s="22"/>
    </row>
    <row r="234" spans="1:29" s="11" customFormat="1" ht="11.85" customHeight="1" x14ac:dyDescent="0.25">
      <c r="A234" s="17" t="s">
        <v>1290</v>
      </c>
      <c r="B234" s="18">
        <v>187</v>
      </c>
      <c r="C234" s="17" t="s">
        <v>216</v>
      </c>
      <c r="D234" s="17" t="s">
        <v>1120</v>
      </c>
      <c r="E234" s="19" t="s">
        <v>291</v>
      </c>
      <c r="F234" s="19">
        <v>8</v>
      </c>
      <c r="G234" s="19">
        <v>25</v>
      </c>
      <c r="H234" s="19"/>
      <c r="I234" s="20"/>
      <c r="J234" s="15" t="s">
        <v>260</v>
      </c>
      <c r="K234" s="21" t="s">
        <v>888</v>
      </c>
      <c r="L234" s="9" t="s">
        <v>234</v>
      </c>
      <c r="M234" s="11" t="s">
        <v>558</v>
      </c>
      <c r="N234" s="13" t="s">
        <v>260</v>
      </c>
      <c r="O234" s="111" t="s">
        <v>888</v>
      </c>
      <c r="P234" s="11">
        <v>25</v>
      </c>
      <c r="Q234" s="9" t="s">
        <v>90</v>
      </c>
      <c r="R234" s="10">
        <v>800</v>
      </c>
      <c r="S234" s="15" t="s">
        <v>1372</v>
      </c>
      <c r="T234" s="9" t="s">
        <v>94</v>
      </c>
      <c r="U234" s="11" t="s">
        <v>300</v>
      </c>
      <c r="V234" s="19" t="s">
        <v>300</v>
      </c>
      <c r="W234" s="11" t="s">
        <v>21</v>
      </c>
      <c r="X234" s="19" t="s">
        <v>1373</v>
      </c>
      <c r="Y234" s="306">
        <f t="shared" si="11"/>
        <v>400</v>
      </c>
      <c r="Z234" s="301">
        <f t="shared" si="9"/>
        <v>400</v>
      </c>
      <c r="AA234" s="301" t="str">
        <f t="shared" si="10"/>
        <v>0</v>
      </c>
      <c r="AC234" s="14"/>
    </row>
    <row r="235" spans="1:29" s="11" customFormat="1" ht="11.85" customHeight="1" x14ac:dyDescent="0.25">
      <c r="A235" s="17" t="s">
        <v>1339</v>
      </c>
      <c r="B235" s="18">
        <v>189.9</v>
      </c>
      <c r="C235" s="17" t="s">
        <v>216</v>
      </c>
      <c r="D235" s="17" t="s">
        <v>1120</v>
      </c>
      <c r="E235" s="19" t="s">
        <v>291</v>
      </c>
      <c r="F235" s="19">
        <v>8</v>
      </c>
      <c r="G235" s="19">
        <v>25</v>
      </c>
      <c r="H235" s="19"/>
      <c r="I235" s="20"/>
      <c r="J235" s="15" t="s">
        <v>260</v>
      </c>
      <c r="K235" s="21" t="s">
        <v>888</v>
      </c>
      <c r="L235" s="9" t="s">
        <v>234</v>
      </c>
      <c r="M235" s="11" t="s">
        <v>558</v>
      </c>
      <c r="N235" s="13" t="s">
        <v>260</v>
      </c>
      <c r="O235" s="111" t="s">
        <v>888</v>
      </c>
      <c r="P235" s="11">
        <v>25</v>
      </c>
      <c r="Q235" s="9" t="s">
        <v>90</v>
      </c>
      <c r="R235" s="10">
        <v>800</v>
      </c>
      <c r="S235" s="15" t="s">
        <v>1372</v>
      </c>
      <c r="T235" s="9" t="s">
        <v>94</v>
      </c>
      <c r="U235" s="11" t="s">
        <v>300</v>
      </c>
      <c r="V235" s="19" t="s">
        <v>300</v>
      </c>
      <c r="W235" s="11" t="s">
        <v>21</v>
      </c>
      <c r="X235" s="19" t="s">
        <v>1373</v>
      </c>
      <c r="Y235" s="306">
        <f t="shared" si="11"/>
        <v>400</v>
      </c>
      <c r="Z235" s="301">
        <f t="shared" si="9"/>
        <v>400</v>
      </c>
      <c r="AA235" s="301" t="str">
        <f t="shared" si="10"/>
        <v>0</v>
      </c>
      <c r="AC235" s="14"/>
    </row>
    <row r="236" spans="1:29" s="19" customFormat="1" ht="11.85" customHeight="1" x14ac:dyDescent="0.25">
      <c r="A236" s="17" t="s">
        <v>1101</v>
      </c>
      <c r="B236" s="18">
        <v>103</v>
      </c>
      <c r="C236" s="17" t="s">
        <v>297</v>
      </c>
      <c r="D236" s="17" t="s">
        <v>1120</v>
      </c>
      <c r="E236" s="19" t="s">
        <v>291</v>
      </c>
      <c r="F236" s="19">
        <v>8</v>
      </c>
      <c r="G236" s="19">
        <v>25</v>
      </c>
      <c r="I236" s="20"/>
      <c r="J236" s="15" t="s">
        <v>260</v>
      </c>
      <c r="K236" s="21" t="s">
        <v>780</v>
      </c>
      <c r="L236" s="17" t="s">
        <v>234</v>
      </c>
      <c r="M236" s="19" t="s">
        <v>642</v>
      </c>
      <c r="N236" s="15" t="s">
        <v>260</v>
      </c>
      <c r="O236" s="111" t="s">
        <v>97</v>
      </c>
      <c r="P236" s="19">
        <v>25</v>
      </c>
      <c r="Q236" s="17" t="s">
        <v>310</v>
      </c>
      <c r="R236" s="18">
        <v>79</v>
      </c>
      <c r="S236" s="15" t="s">
        <v>1372</v>
      </c>
      <c r="T236" s="17" t="s">
        <v>1163</v>
      </c>
      <c r="U236" s="19" t="s">
        <v>300</v>
      </c>
      <c r="V236" s="19" t="s">
        <v>300</v>
      </c>
      <c r="W236" s="19" t="s">
        <v>21</v>
      </c>
      <c r="X236" s="19" t="s">
        <v>1373</v>
      </c>
      <c r="Y236" s="306">
        <f t="shared" si="11"/>
        <v>400</v>
      </c>
      <c r="Z236" s="301">
        <f t="shared" si="9"/>
        <v>400</v>
      </c>
      <c r="AA236" s="301" t="str">
        <f t="shared" si="10"/>
        <v>0</v>
      </c>
      <c r="AC236" s="22"/>
    </row>
    <row r="237" spans="1:29" s="19" customFormat="1" ht="11.85" customHeight="1" x14ac:dyDescent="0.25">
      <c r="A237" s="17" t="s">
        <v>1129</v>
      </c>
      <c r="B237" s="18">
        <v>64.25</v>
      </c>
      <c r="C237" s="17" t="s">
        <v>297</v>
      </c>
      <c r="D237" s="17" t="s">
        <v>1120</v>
      </c>
      <c r="E237" s="19" t="s">
        <v>291</v>
      </c>
      <c r="F237" s="19">
        <v>8</v>
      </c>
      <c r="G237" s="19">
        <v>25</v>
      </c>
      <c r="I237" s="21" t="s">
        <v>906</v>
      </c>
      <c r="J237" s="15" t="s">
        <v>260</v>
      </c>
      <c r="K237" s="21" t="s">
        <v>844</v>
      </c>
      <c r="L237" s="17" t="s">
        <v>234</v>
      </c>
      <c r="M237" s="19" t="s">
        <v>906</v>
      </c>
      <c r="N237" s="15" t="s">
        <v>260</v>
      </c>
      <c r="O237" s="188" t="s">
        <v>19</v>
      </c>
      <c r="P237" s="19">
        <v>25</v>
      </c>
      <c r="Q237" s="17" t="s">
        <v>297</v>
      </c>
      <c r="R237" s="18">
        <v>87</v>
      </c>
      <c r="S237" s="15" t="s">
        <v>1372</v>
      </c>
      <c r="T237" s="17" t="s">
        <v>1253</v>
      </c>
      <c r="U237" s="19" t="s">
        <v>300</v>
      </c>
      <c r="V237" s="19" t="s">
        <v>300</v>
      </c>
      <c r="W237" s="19" t="s">
        <v>21</v>
      </c>
      <c r="X237" s="19" t="s">
        <v>1373</v>
      </c>
      <c r="Y237" s="306">
        <f t="shared" si="11"/>
        <v>400</v>
      </c>
      <c r="Z237" s="301">
        <f t="shared" si="9"/>
        <v>400</v>
      </c>
      <c r="AA237" s="301" t="str">
        <f t="shared" si="10"/>
        <v>0</v>
      </c>
      <c r="AC237" s="22"/>
    </row>
    <row r="238" spans="1:29" s="19" customFormat="1" ht="11.85" customHeight="1" x14ac:dyDescent="0.25">
      <c r="A238" s="17" t="s">
        <v>1130</v>
      </c>
      <c r="B238" s="18">
        <v>77</v>
      </c>
      <c r="C238" s="17" t="s">
        <v>310</v>
      </c>
      <c r="D238" s="17" t="s">
        <v>1120</v>
      </c>
      <c r="E238" s="19" t="s">
        <v>291</v>
      </c>
      <c r="F238" s="19">
        <v>8</v>
      </c>
      <c r="G238" s="19">
        <v>25</v>
      </c>
      <c r="I238" s="21" t="s">
        <v>906</v>
      </c>
      <c r="J238" s="15" t="s">
        <v>260</v>
      </c>
      <c r="K238" s="21" t="s">
        <v>844</v>
      </c>
      <c r="L238" s="17" t="s">
        <v>234</v>
      </c>
      <c r="M238" s="19" t="s">
        <v>906</v>
      </c>
      <c r="N238" s="15" t="s">
        <v>260</v>
      </c>
      <c r="O238" s="188" t="s">
        <v>19</v>
      </c>
      <c r="P238" s="19">
        <v>25</v>
      </c>
      <c r="Q238" s="17" t="s">
        <v>297</v>
      </c>
      <c r="R238" s="18">
        <v>86</v>
      </c>
      <c r="S238" s="15" t="s">
        <v>1372</v>
      </c>
      <c r="T238" s="17" t="s">
        <v>1252</v>
      </c>
      <c r="U238" s="19" t="s">
        <v>300</v>
      </c>
      <c r="V238" s="19" t="s">
        <v>300</v>
      </c>
      <c r="W238" s="19" t="s">
        <v>21</v>
      </c>
      <c r="X238" s="19" t="s">
        <v>1373</v>
      </c>
      <c r="Y238" s="306">
        <f t="shared" si="11"/>
        <v>400</v>
      </c>
      <c r="Z238" s="301">
        <f t="shared" si="9"/>
        <v>400</v>
      </c>
      <c r="AA238" s="301" t="str">
        <f t="shared" si="10"/>
        <v>0</v>
      </c>
      <c r="AC238" s="22"/>
    </row>
    <row r="239" spans="1:29" ht="11.85" customHeight="1" x14ac:dyDescent="0.25">
      <c r="L239" s="17" t="s">
        <v>234</v>
      </c>
      <c r="Q239" s="11"/>
      <c r="R239" s="11"/>
      <c r="S239" s="15"/>
      <c r="T239" s="11"/>
    </row>
    <row r="240" spans="1:29" s="64" customFormat="1" ht="11.85" customHeight="1" thickBot="1" x14ac:dyDescent="0.3">
      <c r="G240" s="65">
        <f>SUM(G227:G239)</f>
        <v>244</v>
      </c>
      <c r="H240" s="65"/>
      <c r="I240" s="65"/>
      <c r="J240" s="65"/>
      <c r="K240" s="65"/>
      <c r="L240" s="66"/>
      <c r="M240" s="65">
        <f>G240-P240</f>
        <v>0</v>
      </c>
      <c r="N240" s="65"/>
      <c r="O240" s="65"/>
      <c r="P240" s="65">
        <f>SUM(P227:P239)</f>
        <v>244</v>
      </c>
      <c r="Q240" s="67"/>
      <c r="R240" s="67"/>
      <c r="S240" s="68"/>
      <c r="T240" s="67"/>
      <c r="X240" s="67"/>
      <c r="Y240" s="67"/>
    </row>
    <row r="243" spans="25:27" x14ac:dyDescent="0.25">
      <c r="Y243" s="13">
        <f>SUM(Y4:Y242)</f>
        <v>73166</v>
      </c>
      <c r="Z243" s="13">
        <f>SUM(Z4:Z242)</f>
        <v>36160</v>
      </c>
      <c r="AA243" s="13">
        <f>SUM(AA4:AA242)</f>
        <v>37006</v>
      </c>
    </row>
    <row r="244" spans="25:27" x14ac:dyDescent="0.25">
      <c r="Y244" s="13"/>
      <c r="Z244" s="298"/>
      <c r="AA244" s="298"/>
    </row>
    <row r="245" spans="25:27" x14ac:dyDescent="0.25">
      <c r="Y245" s="13"/>
      <c r="Z245" s="298"/>
      <c r="AA245" s="298">
        <f>Z243+AA243</f>
        <v>73166</v>
      </c>
    </row>
  </sheetData>
  <phoneticPr fontId="0" type="noConversion"/>
  <pageMargins left="0.75" right="0.75" top="1" bottom="1" header="0.5" footer="0.5"/>
  <pageSetup scale="2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44"/>
  <sheetViews>
    <sheetView topLeftCell="K218" zoomScale="75" workbookViewId="0">
      <selection activeCell="Y237" sqref="Y237:AA237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36888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s="8" customFormat="1" x14ac:dyDescent="0.25">
      <c r="A3" s="1"/>
      <c r="C3" s="213" t="s">
        <v>105</v>
      </c>
      <c r="D3" s="4"/>
      <c r="E3" s="5"/>
      <c r="F3" s="6"/>
      <c r="G3" s="7"/>
      <c r="H3" s="1"/>
      <c r="I3" s="1"/>
      <c r="J3" s="1"/>
      <c r="K3" s="1"/>
      <c r="L3" s="5"/>
      <c r="M3" s="1"/>
      <c r="N3" s="1"/>
      <c r="O3" s="1"/>
      <c r="P3" s="7"/>
      <c r="Q3" s="5"/>
      <c r="R3" s="2"/>
      <c r="S3" s="214"/>
      <c r="T3" s="1"/>
      <c r="U3" s="1"/>
      <c r="V3" s="1"/>
      <c r="W3" s="5"/>
      <c r="X3" s="1"/>
      <c r="Y3" s="5"/>
      <c r="Z3" s="1"/>
      <c r="AA3" s="5"/>
      <c r="AB3" s="1"/>
      <c r="AC3" s="1"/>
      <c r="AD3" s="5"/>
      <c r="AE3" s="5"/>
      <c r="AF3" s="5"/>
      <c r="AG3" s="5"/>
      <c r="AH3" s="5"/>
    </row>
    <row r="4" spans="1:34" x14ac:dyDescent="0.25">
      <c r="A4" s="9" t="s">
        <v>1506</v>
      </c>
      <c r="B4" s="10">
        <v>0</v>
      </c>
      <c r="C4" s="9" t="s">
        <v>678</v>
      </c>
      <c r="D4" s="9" t="s">
        <v>290</v>
      </c>
      <c r="E4" s="11" t="s">
        <v>291</v>
      </c>
      <c r="F4" s="11">
        <v>16</v>
      </c>
      <c r="G4" s="77">
        <v>7</v>
      </c>
      <c r="I4" s="284" t="s">
        <v>107</v>
      </c>
      <c r="J4" s="101" t="s">
        <v>260</v>
      </c>
      <c r="K4" s="220" t="s">
        <v>111</v>
      </c>
      <c r="L4" s="116" t="s">
        <v>234</v>
      </c>
      <c r="M4" s="115" t="s">
        <v>112</v>
      </c>
      <c r="N4" s="135" t="s">
        <v>260</v>
      </c>
      <c r="O4" s="55" t="s">
        <v>113</v>
      </c>
      <c r="P4" s="11">
        <v>7</v>
      </c>
      <c r="Q4" s="9" t="s">
        <v>297</v>
      </c>
      <c r="R4" s="10">
        <v>19.3</v>
      </c>
      <c r="S4" s="209">
        <v>12423</v>
      </c>
      <c r="T4" s="9" t="s">
        <v>114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224</v>
      </c>
      <c r="Z4" s="307" t="str">
        <f>IF(X4="N",Y4,"0")</f>
        <v>0</v>
      </c>
      <c r="AA4" s="307">
        <f>IF(X4="P",Y4,"0")</f>
        <v>224</v>
      </c>
    </row>
    <row r="5" spans="1:34" x14ac:dyDescent="0.25">
      <c r="A5" s="9" t="s">
        <v>1506</v>
      </c>
      <c r="B5" s="10">
        <v>0</v>
      </c>
      <c r="C5" s="9" t="s">
        <v>678</v>
      </c>
      <c r="D5" s="9" t="s">
        <v>290</v>
      </c>
      <c r="E5" s="11" t="s">
        <v>291</v>
      </c>
      <c r="F5" s="11">
        <v>16</v>
      </c>
      <c r="G5" s="77">
        <v>1</v>
      </c>
      <c r="I5" s="284" t="s">
        <v>107</v>
      </c>
      <c r="J5" s="101" t="s">
        <v>260</v>
      </c>
      <c r="K5" s="216" t="s">
        <v>108</v>
      </c>
      <c r="L5" s="217" t="s">
        <v>234</v>
      </c>
      <c r="M5" s="218" t="s">
        <v>883</v>
      </c>
      <c r="N5" s="135" t="s">
        <v>260</v>
      </c>
      <c r="O5" s="24" t="s">
        <v>109</v>
      </c>
      <c r="P5" s="11">
        <v>1</v>
      </c>
      <c r="Q5" s="9" t="s">
        <v>297</v>
      </c>
      <c r="R5" s="10">
        <v>24.01</v>
      </c>
      <c r="S5" s="219" t="s">
        <v>883</v>
      </c>
      <c r="T5" s="9" t="s">
        <v>110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7" si="0">F5*G5*2</f>
        <v>32</v>
      </c>
      <c r="Z5" s="307" t="str">
        <f t="shared" ref="Z5:Z68" si="1">IF(X5="N",Y5,"0")</f>
        <v>0</v>
      </c>
      <c r="AA5" s="307">
        <f t="shared" ref="AA5:AA68" si="2">IF(X5="P",Y5,"0")</f>
        <v>32</v>
      </c>
    </row>
    <row r="6" spans="1:34" x14ac:dyDescent="0.25">
      <c r="A6" s="9" t="s">
        <v>133</v>
      </c>
      <c r="B6" s="10">
        <v>285</v>
      </c>
      <c r="C6" s="224" t="s">
        <v>134</v>
      </c>
      <c r="D6" s="9" t="s">
        <v>290</v>
      </c>
      <c r="E6" s="11" t="s">
        <v>291</v>
      </c>
      <c r="F6" s="11">
        <v>16</v>
      </c>
      <c r="G6" s="11">
        <v>25</v>
      </c>
      <c r="I6" s="12" t="s">
        <v>135</v>
      </c>
      <c r="J6" s="101" t="s">
        <v>260</v>
      </c>
      <c r="K6" s="222" t="s">
        <v>112</v>
      </c>
      <c r="L6" s="217" t="s">
        <v>234</v>
      </c>
      <c r="M6" s="218" t="s">
        <v>708</v>
      </c>
      <c r="N6" s="135" t="s">
        <v>260</v>
      </c>
      <c r="O6" s="26" t="s">
        <v>1507</v>
      </c>
      <c r="P6" s="11">
        <v>25</v>
      </c>
      <c r="Q6" s="9" t="s">
        <v>157</v>
      </c>
      <c r="R6" s="10">
        <v>1200</v>
      </c>
      <c r="S6" s="203" t="s">
        <v>1372</v>
      </c>
      <c r="T6" s="9" t="s">
        <v>158</v>
      </c>
      <c r="U6" s="11" t="s">
        <v>1083</v>
      </c>
      <c r="V6" s="11" t="s">
        <v>1083</v>
      </c>
      <c r="W6" s="11" t="s">
        <v>1374</v>
      </c>
      <c r="X6" s="11" t="s">
        <v>1373</v>
      </c>
      <c r="Y6" s="306">
        <f t="shared" si="0"/>
        <v>800</v>
      </c>
      <c r="Z6" s="307">
        <f t="shared" si="1"/>
        <v>800</v>
      </c>
      <c r="AA6" s="307" t="str">
        <f t="shared" si="2"/>
        <v>0</v>
      </c>
    </row>
    <row r="7" spans="1:34" s="11" customFormat="1" x14ac:dyDescent="0.25">
      <c r="A7" s="9" t="s">
        <v>125</v>
      </c>
      <c r="B7" s="10">
        <v>99.5</v>
      </c>
      <c r="C7" s="9" t="s">
        <v>310</v>
      </c>
      <c r="D7" s="9" t="s">
        <v>290</v>
      </c>
      <c r="E7" s="11" t="s">
        <v>291</v>
      </c>
      <c r="F7" s="11">
        <v>16</v>
      </c>
      <c r="G7" s="11">
        <v>25</v>
      </c>
      <c r="I7" s="100" t="s">
        <v>126</v>
      </c>
      <c r="J7" s="101" t="s">
        <v>260</v>
      </c>
      <c r="K7" s="222" t="s">
        <v>910</v>
      </c>
      <c r="L7" s="217" t="s">
        <v>234</v>
      </c>
      <c r="M7" s="218" t="s">
        <v>708</v>
      </c>
      <c r="N7" s="135" t="s">
        <v>260</v>
      </c>
      <c r="O7" s="26" t="s">
        <v>127</v>
      </c>
      <c r="P7" s="11">
        <v>25</v>
      </c>
      <c r="Q7" s="9" t="s">
        <v>310</v>
      </c>
      <c r="R7" s="10">
        <v>268</v>
      </c>
      <c r="S7" s="113" t="s">
        <v>883</v>
      </c>
      <c r="T7" s="9" t="s">
        <v>128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800</v>
      </c>
      <c r="Z7" s="307" t="str">
        <f t="shared" si="1"/>
        <v>0</v>
      </c>
      <c r="AA7" s="307">
        <f t="shared" si="2"/>
        <v>800</v>
      </c>
    </row>
    <row r="8" spans="1:34" s="11" customFormat="1" ht="11.85" customHeight="1" x14ac:dyDescent="0.25">
      <c r="A8" s="9" t="s">
        <v>121</v>
      </c>
      <c r="B8" s="10">
        <v>102.75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I8" s="100" t="s">
        <v>1508</v>
      </c>
      <c r="J8" s="101" t="s">
        <v>260</v>
      </c>
      <c r="K8" s="222" t="s">
        <v>910</v>
      </c>
      <c r="L8" s="217" t="s">
        <v>234</v>
      </c>
      <c r="M8" s="218" t="s">
        <v>407</v>
      </c>
      <c r="N8" s="135" t="s">
        <v>260</v>
      </c>
      <c r="O8" s="24" t="s">
        <v>1509</v>
      </c>
      <c r="P8" s="11">
        <v>25</v>
      </c>
      <c r="Q8" s="9" t="s">
        <v>310</v>
      </c>
      <c r="R8" s="10">
        <v>255</v>
      </c>
      <c r="S8" s="203" t="s">
        <v>883</v>
      </c>
      <c r="T8" s="9" t="s">
        <v>124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800</v>
      </c>
      <c r="Z8" s="307" t="str">
        <f t="shared" si="1"/>
        <v>0</v>
      </c>
      <c r="AA8" s="307">
        <f t="shared" si="2"/>
        <v>800</v>
      </c>
    </row>
    <row r="9" spans="1:34" s="11" customFormat="1" x14ac:dyDescent="0.25">
      <c r="A9" s="9" t="s">
        <v>115</v>
      </c>
      <c r="B9" s="10">
        <v>175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I9" s="100" t="s">
        <v>143</v>
      </c>
      <c r="J9" s="101" t="s">
        <v>260</v>
      </c>
      <c r="K9" s="222" t="s">
        <v>1342</v>
      </c>
      <c r="L9" s="217" t="s">
        <v>234</v>
      </c>
      <c r="M9" s="218" t="s">
        <v>117</v>
      </c>
      <c r="N9" s="135" t="s">
        <v>260</v>
      </c>
      <c r="O9" s="24" t="s">
        <v>118</v>
      </c>
      <c r="P9" s="11">
        <v>25</v>
      </c>
      <c r="Q9" s="9" t="s">
        <v>494</v>
      </c>
      <c r="R9" s="10">
        <v>104</v>
      </c>
      <c r="S9" s="113" t="s">
        <v>117</v>
      </c>
      <c r="T9" s="9" t="s">
        <v>119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800</v>
      </c>
      <c r="Z9" s="307" t="str">
        <f t="shared" si="1"/>
        <v>0</v>
      </c>
      <c r="AA9" s="307">
        <f t="shared" si="2"/>
        <v>800</v>
      </c>
    </row>
    <row r="10" spans="1:34" s="11" customFormat="1" x14ac:dyDescent="0.25">
      <c r="A10" s="9" t="s">
        <v>120</v>
      </c>
      <c r="B10" s="10">
        <v>247</v>
      </c>
      <c r="C10" s="9" t="s">
        <v>310</v>
      </c>
      <c r="D10" s="9" t="s">
        <v>290</v>
      </c>
      <c r="E10" s="11" t="s">
        <v>291</v>
      </c>
      <c r="F10" s="11">
        <v>16</v>
      </c>
      <c r="G10" s="11">
        <v>25</v>
      </c>
      <c r="I10" s="100" t="s">
        <v>143</v>
      </c>
      <c r="J10" s="101" t="s">
        <v>260</v>
      </c>
      <c r="K10" s="222" t="s">
        <v>1342</v>
      </c>
      <c r="L10" s="217" t="s">
        <v>234</v>
      </c>
      <c r="M10" s="218" t="s">
        <v>117</v>
      </c>
      <c r="N10" s="135" t="s">
        <v>260</v>
      </c>
      <c r="O10" s="24" t="s">
        <v>118</v>
      </c>
      <c r="P10" s="11">
        <v>25</v>
      </c>
      <c r="Q10" s="9" t="s">
        <v>494</v>
      </c>
      <c r="R10" s="10">
        <v>104</v>
      </c>
      <c r="S10" s="113" t="s">
        <v>117</v>
      </c>
      <c r="T10" s="9" t="s">
        <v>119</v>
      </c>
      <c r="U10" s="11" t="s">
        <v>1083</v>
      </c>
      <c r="V10" s="11" t="s">
        <v>1083</v>
      </c>
      <c r="W10" s="11" t="s">
        <v>1374</v>
      </c>
      <c r="X10" s="11" t="s">
        <v>1277</v>
      </c>
      <c r="Y10" s="306">
        <f t="shared" si="0"/>
        <v>800</v>
      </c>
      <c r="Z10" s="307" t="str">
        <f t="shared" si="1"/>
        <v>0</v>
      </c>
      <c r="AA10" s="307">
        <f t="shared" si="2"/>
        <v>800</v>
      </c>
    </row>
    <row r="11" spans="1:34" s="11" customFormat="1" x14ac:dyDescent="0.25">
      <c r="A11" s="9" t="s">
        <v>129</v>
      </c>
      <c r="B11" s="10">
        <v>102.5</v>
      </c>
      <c r="C11" s="9" t="s">
        <v>310</v>
      </c>
      <c r="D11" s="9" t="s">
        <v>290</v>
      </c>
      <c r="E11" s="11" t="s">
        <v>291</v>
      </c>
      <c r="F11" s="11">
        <v>16</v>
      </c>
      <c r="G11" s="11">
        <v>25</v>
      </c>
      <c r="I11" s="100"/>
      <c r="J11" s="101" t="s">
        <v>260</v>
      </c>
      <c r="K11" s="222" t="s">
        <v>910</v>
      </c>
      <c r="L11" s="217" t="s">
        <v>234</v>
      </c>
      <c r="M11" s="218" t="s">
        <v>152</v>
      </c>
      <c r="N11" s="135" t="s">
        <v>260</v>
      </c>
      <c r="O11" s="24" t="s">
        <v>131</v>
      </c>
      <c r="P11" s="11">
        <v>25</v>
      </c>
      <c r="Q11" s="9" t="s">
        <v>154</v>
      </c>
      <c r="R11" s="10">
        <v>1400</v>
      </c>
      <c r="S11" s="203" t="s">
        <v>1372</v>
      </c>
      <c r="T11" s="9" t="s">
        <v>155</v>
      </c>
      <c r="U11" s="11" t="s">
        <v>1083</v>
      </c>
      <c r="V11" s="11" t="s">
        <v>1083</v>
      </c>
      <c r="W11" s="11" t="s">
        <v>1374</v>
      </c>
      <c r="X11" s="11" t="s">
        <v>1373</v>
      </c>
      <c r="Y11" s="306">
        <f t="shared" si="0"/>
        <v>800</v>
      </c>
      <c r="Z11" s="307">
        <f t="shared" si="1"/>
        <v>800</v>
      </c>
      <c r="AA11" s="307" t="str">
        <f t="shared" si="2"/>
        <v>0</v>
      </c>
    </row>
    <row r="12" spans="1:34" s="11" customFormat="1" x14ac:dyDescent="0.25">
      <c r="A12" s="9" t="s">
        <v>139</v>
      </c>
      <c r="B12" s="10">
        <v>198</v>
      </c>
      <c r="C12" s="9" t="s">
        <v>310</v>
      </c>
      <c r="D12" s="9" t="s">
        <v>290</v>
      </c>
      <c r="E12" s="11" t="s">
        <v>291</v>
      </c>
      <c r="F12" s="11">
        <v>16</v>
      </c>
      <c r="G12" s="11">
        <v>25</v>
      </c>
      <c r="I12" s="100"/>
      <c r="J12" s="101" t="s">
        <v>260</v>
      </c>
      <c r="K12" s="222" t="s">
        <v>146</v>
      </c>
      <c r="L12" s="217" t="s">
        <v>234</v>
      </c>
      <c r="M12" s="218" t="s">
        <v>136</v>
      </c>
      <c r="N12" s="135" t="s">
        <v>260</v>
      </c>
      <c r="O12" s="24" t="s">
        <v>1510</v>
      </c>
      <c r="P12" s="11">
        <v>25</v>
      </c>
      <c r="Q12" s="9" t="s">
        <v>310</v>
      </c>
      <c r="R12" s="10">
        <v>88.5</v>
      </c>
      <c r="S12" s="203" t="s">
        <v>1372</v>
      </c>
      <c r="T12" s="9" t="s">
        <v>147</v>
      </c>
      <c r="U12" s="11" t="s">
        <v>1083</v>
      </c>
      <c r="V12" s="11" t="s">
        <v>1083</v>
      </c>
      <c r="W12" s="11" t="s">
        <v>1374</v>
      </c>
      <c r="X12" s="11" t="s">
        <v>1373</v>
      </c>
      <c r="Y12" s="306">
        <f t="shared" si="0"/>
        <v>800</v>
      </c>
      <c r="Z12" s="307">
        <f t="shared" si="1"/>
        <v>800</v>
      </c>
      <c r="AA12" s="307" t="str">
        <f t="shared" si="2"/>
        <v>0</v>
      </c>
    </row>
    <row r="13" spans="1:34" s="11" customFormat="1" x14ac:dyDescent="0.25">
      <c r="A13" s="9" t="s">
        <v>139</v>
      </c>
      <c r="B13" s="10">
        <v>198</v>
      </c>
      <c r="C13" s="9" t="s">
        <v>310</v>
      </c>
      <c r="D13" s="9" t="s">
        <v>290</v>
      </c>
      <c r="E13" s="11" t="s">
        <v>291</v>
      </c>
      <c r="F13" s="11">
        <v>16</v>
      </c>
      <c r="G13" s="11">
        <v>25</v>
      </c>
      <c r="I13" s="100"/>
      <c r="J13" s="101" t="s">
        <v>260</v>
      </c>
      <c r="K13" s="225" t="s">
        <v>140</v>
      </c>
      <c r="L13" s="217" t="s">
        <v>234</v>
      </c>
      <c r="M13" s="218" t="s">
        <v>918</v>
      </c>
      <c r="N13" s="135" t="s">
        <v>260</v>
      </c>
      <c r="O13" s="24" t="s">
        <v>1511</v>
      </c>
      <c r="P13" s="11">
        <v>25</v>
      </c>
      <c r="Q13" s="9" t="s">
        <v>310</v>
      </c>
      <c r="R13" s="10">
        <v>93</v>
      </c>
      <c r="S13" s="203" t="s">
        <v>1372</v>
      </c>
      <c r="T13" s="9" t="s">
        <v>149</v>
      </c>
      <c r="U13" s="11" t="s">
        <v>1083</v>
      </c>
      <c r="V13" s="11" t="s">
        <v>1083</v>
      </c>
      <c r="W13" s="11" t="s">
        <v>1374</v>
      </c>
      <c r="X13" s="11" t="s">
        <v>1373</v>
      </c>
      <c r="Y13" s="306">
        <f t="shared" si="0"/>
        <v>800</v>
      </c>
      <c r="Z13" s="307">
        <f t="shared" si="1"/>
        <v>800</v>
      </c>
      <c r="AA13" s="307" t="str">
        <f t="shared" si="2"/>
        <v>0</v>
      </c>
    </row>
    <row r="14" spans="1:34" s="11" customFormat="1" x14ac:dyDescent="0.25">
      <c r="A14" s="9" t="s">
        <v>139</v>
      </c>
      <c r="B14" s="10">
        <v>198</v>
      </c>
      <c r="C14" s="9" t="s">
        <v>310</v>
      </c>
      <c r="D14" s="9" t="s">
        <v>290</v>
      </c>
      <c r="E14" s="11" t="s">
        <v>291</v>
      </c>
      <c r="F14" s="11">
        <v>16</v>
      </c>
      <c r="G14" s="11">
        <v>25</v>
      </c>
      <c r="I14" s="100"/>
      <c r="J14" s="101" t="s">
        <v>260</v>
      </c>
      <c r="K14" s="222" t="s">
        <v>146</v>
      </c>
      <c r="L14" s="217" t="s">
        <v>234</v>
      </c>
      <c r="M14" s="218" t="s">
        <v>918</v>
      </c>
      <c r="N14" s="135" t="s">
        <v>260</v>
      </c>
      <c r="O14" s="24" t="s">
        <v>1511</v>
      </c>
      <c r="P14" s="11">
        <v>25</v>
      </c>
      <c r="Q14" s="9" t="s">
        <v>310</v>
      </c>
      <c r="R14" s="10">
        <v>93.25</v>
      </c>
      <c r="S14" s="203" t="s">
        <v>1372</v>
      </c>
      <c r="T14" s="9" t="s">
        <v>151</v>
      </c>
      <c r="U14" s="11" t="s">
        <v>1083</v>
      </c>
      <c r="V14" s="11" t="s">
        <v>1083</v>
      </c>
      <c r="W14" s="11" t="s">
        <v>1374</v>
      </c>
      <c r="X14" s="11" t="s">
        <v>1373</v>
      </c>
      <c r="Y14" s="306">
        <f t="shared" si="0"/>
        <v>800</v>
      </c>
      <c r="Z14" s="307">
        <f t="shared" si="1"/>
        <v>800</v>
      </c>
      <c r="AA14" s="307" t="str">
        <f t="shared" si="2"/>
        <v>0</v>
      </c>
    </row>
    <row r="15" spans="1:34" s="11" customFormat="1" ht="11.85" customHeight="1" x14ac:dyDescent="0.25">
      <c r="A15" s="9" t="s">
        <v>142</v>
      </c>
      <c r="B15" s="10">
        <v>198</v>
      </c>
      <c r="C15" s="9" t="s">
        <v>310</v>
      </c>
      <c r="D15" s="9" t="s">
        <v>290</v>
      </c>
      <c r="E15" s="11" t="s">
        <v>291</v>
      </c>
      <c r="F15" s="11">
        <v>16</v>
      </c>
      <c r="G15" s="11">
        <v>25</v>
      </c>
      <c r="I15" s="100"/>
      <c r="J15" s="101" t="s">
        <v>260</v>
      </c>
      <c r="K15" s="222" t="s">
        <v>140</v>
      </c>
      <c r="L15" s="217" t="s">
        <v>234</v>
      </c>
      <c r="M15" s="218" t="s">
        <v>136</v>
      </c>
      <c r="N15" s="135" t="s">
        <v>260</v>
      </c>
      <c r="O15" s="26" t="s">
        <v>1492</v>
      </c>
      <c r="P15" s="11">
        <v>25</v>
      </c>
      <c r="Q15" s="9" t="s">
        <v>310</v>
      </c>
      <c r="R15" s="10">
        <v>37.5</v>
      </c>
      <c r="S15" s="203" t="s">
        <v>1372</v>
      </c>
      <c r="T15" s="9" t="s">
        <v>138</v>
      </c>
      <c r="U15" s="11" t="s">
        <v>1083</v>
      </c>
      <c r="V15" s="11" t="s">
        <v>1083</v>
      </c>
      <c r="W15" s="11" t="s">
        <v>1374</v>
      </c>
      <c r="X15" s="11" t="s">
        <v>1373</v>
      </c>
      <c r="Y15" s="306">
        <f t="shared" si="0"/>
        <v>800</v>
      </c>
      <c r="Z15" s="307">
        <f t="shared" si="1"/>
        <v>800</v>
      </c>
      <c r="AA15" s="307" t="str">
        <f t="shared" si="2"/>
        <v>0</v>
      </c>
    </row>
    <row r="16" spans="1:34" s="11" customFormat="1" x14ac:dyDescent="0.25">
      <c r="A16" s="9" t="s">
        <v>142</v>
      </c>
      <c r="B16" s="10">
        <v>198</v>
      </c>
      <c r="C16" s="9" t="s">
        <v>310</v>
      </c>
      <c r="D16" s="9" t="s">
        <v>290</v>
      </c>
      <c r="E16" s="11" t="s">
        <v>291</v>
      </c>
      <c r="F16" s="11">
        <v>16</v>
      </c>
      <c r="G16" s="11">
        <v>25</v>
      </c>
      <c r="I16" s="16"/>
      <c r="J16" s="101" t="s">
        <v>260</v>
      </c>
      <c r="K16" s="222" t="s">
        <v>140</v>
      </c>
      <c r="L16" s="217" t="s">
        <v>234</v>
      </c>
      <c r="M16" s="218" t="s">
        <v>130</v>
      </c>
      <c r="N16" s="135" t="s">
        <v>260</v>
      </c>
      <c r="O16" s="24" t="s">
        <v>141</v>
      </c>
      <c r="P16" s="11">
        <v>25</v>
      </c>
      <c r="Q16" s="9" t="s">
        <v>310</v>
      </c>
      <c r="R16" s="10">
        <v>102.25</v>
      </c>
      <c r="S16" s="203" t="s">
        <v>1372</v>
      </c>
      <c r="T16" s="9" t="s">
        <v>132</v>
      </c>
      <c r="U16" s="11" t="s">
        <v>1083</v>
      </c>
      <c r="V16" s="11" t="s">
        <v>1083</v>
      </c>
      <c r="W16" s="11" t="s">
        <v>1374</v>
      </c>
      <c r="X16" s="11" t="s">
        <v>1373</v>
      </c>
      <c r="Y16" s="306">
        <f t="shared" si="0"/>
        <v>800</v>
      </c>
      <c r="Z16" s="307">
        <f t="shared" si="1"/>
        <v>800</v>
      </c>
      <c r="AA16" s="307" t="str">
        <f t="shared" si="2"/>
        <v>0</v>
      </c>
    </row>
    <row r="17" spans="1:38" s="11" customFormat="1" x14ac:dyDescent="0.25">
      <c r="A17" s="9" t="s">
        <v>1512</v>
      </c>
      <c r="B17" s="10">
        <v>265</v>
      </c>
      <c r="C17" s="9" t="s">
        <v>26</v>
      </c>
      <c r="D17" s="9" t="s">
        <v>290</v>
      </c>
      <c r="E17" s="11" t="s">
        <v>291</v>
      </c>
      <c r="F17" s="11">
        <v>16</v>
      </c>
      <c r="G17" s="11">
        <v>25</v>
      </c>
      <c r="I17" s="215"/>
      <c r="J17" s="101" t="s">
        <v>260</v>
      </c>
      <c r="K17" s="285" t="s">
        <v>955</v>
      </c>
      <c r="L17" s="217" t="s">
        <v>234</v>
      </c>
      <c r="M17" s="218" t="s">
        <v>136</v>
      </c>
      <c r="N17" s="135" t="s">
        <v>260</v>
      </c>
      <c r="O17" s="26" t="s">
        <v>1513</v>
      </c>
      <c r="P17" s="11">
        <v>25</v>
      </c>
      <c r="Q17" s="9" t="s">
        <v>310</v>
      </c>
      <c r="R17" s="10">
        <v>37.5</v>
      </c>
      <c r="S17" s="203" t="s">
        <v>1372</v>
      </c>
      <c r="T17" s="9" t="s">
        <v>138</v>
      </c>
      <c r="U17" s="11" t="s">
        <v>1083</v>
      </c>
      <c r="V17" s="11" t="s">
        <v>1083</v>
      </c>
      <c r="W17" s="11" t="s">
        <v>1374</v>
      </c>
      <c r="X17" s="11" t="s">
        <v>1373</v>
      </c>
      <c r="Y17" s="306">
        <f t="shared" si="0"/>
        <v>800</v>
      </c>
      <c r="Z17" s="307">
        <f t="shared" si="1"/>
        <v>800</v>
      </c>
      <c r="AA17" s="307" t="str">
        <f t="shared" si="2"/>
        <v>0</v>
      </c>
    </row>
    <row r="18" spans="1:38" s="11" customFormat="1" x14ac:dyDescent="0.25">
      <c r="A18" s="9" t="s">
        <v>1514</v>
      </c>
      <c r="B18" s="10">
        <v>250</v>
      </c>
      <c r="C18" s="9" t="s">
        <v>26</v>
      </c>
      <c r="D18" s="9" t="s">
        <v>290</v>
      </c>
      <c r="E18" s="11" t="s">
        <v>291</v>
      </c>
      <c r="F18" s="11">
        <v>16</v>
      </c>
      <c r="G18" s="11">
        <v>25</v>
      </c>
      <c r="I18" s="215"/>
      <c r="J18" s="101" t="s">
        <v>260</v>
      </c>
      <c r="K18" s="285" t="s">
        <v>876</v>
      </c>
      <c r="L18" s="217" t="s">
        <v>234</v>
      </c>
      <c r="M18" s="218" t="s">
        <v>136</v>
      </c>
      <c r="N18" s="135" t="s">
        <v>260</v>
      </c>
      <c r="O18" s="24" t="s">
        <v>1515</v>
      </c>
      <c r="P18" s="11">
        <v>25</v>
      </c>
      <c r="Q18" s="9" t="s">
        <v>310</v>
      </c>
      <c r="R18" s="10">
        <v>36.5</v>
      </c>
      <c r="S18" s="203" t="s">
        <v>1372</v>
      </c>
      <c r="T18" s="9" t="s">
        <v>145</v>
      </c>
      <c r="U18" s="11" t="s">
        <v>1083</v>
      </c>
      <c r="V18" s="11" t="s">
        <v>1083</v>
      </c>
      <c r="W18" s="11" t="s">
        <v>1374</v>
      </c>
      <c r="X18" s="11" t="s">
        <v>1373</v>
      </c>
      <c r="Y18" s="306">
        <f t="shared" si="0"/>
        <v>800</v>
      </c>
      <c r="Z18" s="307">
        <f t="shared" si="1"/>
        <v>800</v>
      </c>
      <c r="AA18" s="307" t="str">
        <f t="shared" si="2"/>
        <v>0</v>
      </c>
    </row>
    <row r="19" spans="1:38" s="64" customFormat="1" ht="16.2" thickBot="1" x14ac:dyDescent="0.35">
      <c r="G19" s="226">
        <f>SUM(G5:G18)</f>
        <v>326</v>
      </c>
      <c r="H19" s="226"/>
      <c r="I19" s="227"/>
      <c r="J19" s="228"/>
      <c r="K19" s="229"/>
      <c r="L19" s="229"/>
      <c r="M19" s="229">
        <f>G19-P19</f>
        <v>0</v>
      </c>
      <c r="N19" s="228"/>
      <c r="O19" s="226"/>
      <c r="P19" s="226">
        <f>SUM(P5:P18)</f>
        <v>326</v>
      </c>
      <c r="S19" s="230"/>
      <c r="Y19" s="306"/>
      <c r="Z19" s="307" t="str">
        <f t="shared" si="1"/>
        <v>0</v>
      </c>
      <c r="AA19" s="307" t="str">
        <f t="shared" si="2"/>
        <v>0</v>
      </c>
    </row>
    <row r="20" spans="1:38" x14ac:dyDescent="0.25">
      <c r="C20" s="231" t="s">
        <v>159</v>
      </c>
      <c r="G20"/>
      <c r="H20"/>
      <c r="I20" s="232"/>
      <c r="J20" s="59"/>
      <c r="K20"/>
      <c r="M20"/>
      <c r="N20" s="59"/>
      <c r="O20"/>
      <c r="P20"/>
      <c r="S20" s="233"/>
      <c r="X20"/>
      <c r="Y20" s="306"/>
      <c r="Z20" s="307" t="str">
        <f t="shared" si="1"/>
        <v>0</v>
      </c>
      <c r="AA20" s="307" t="str">
        <f t="shared" si="2"/>
        <v>0</v>
      </c>
    </row>
    <row r="21" spans="1:38" s="11" customFormat="1" x14ac:dyDescent="0.25">
      <c r="A21" s="9" t="s">
        <v>1516</v>
      </c>
      <c r="B21" s="10">
        <v>0</v>
      </c>
      <c r="C21" s="9" t="s">
        <v>678</v>
      </c>
      <c r="D21" s="9" t="s">
        <v>1120</v>
      </c>
      <c r="E21" s="11" t="s">
        <v>291</v>
      </c>
      <c r="F21" s="11">
        <v>8</v>
      </c>
      <c r="G21" s="77">
        <v>7</v>
      </c>
      <c r="I21" s="234" t="s">
        <v>107</v>
      </c>
      <c r="J21" s="235" t="s">
        <v>260</v>
      </c>
      <c r="K21" s="236" t="s">
        <v>111</v>
      </c>
      <c r="L21" s="116" t="s">
        <v>234</v>
      </c>
      <c r="M21" s="115" t="s">
        <v>112</v>
      </c>
      <c r="N21" s="235" t="s">
        <v>260</v>
      </c>
      <c r="O21" s="55" t="s">
        <v>113</v>
      </c>
      <c r="P21" s="11">
        <v>7</v>
      </c>
      <c r="Q21" s="9" t="s">
        <v>297</v>
      </c>
      <c r="R21" s="10">
        <v>19.3</v>
      </c>
      <c r="S21" s="209">
        <v>12423</v>
      </c>
      <c r="T21" s="9" t="s">
        <v>114</v>
      </c>
      <c r="U21" s="11" t="s">
        <v>1083</v>
      </c>
      <c r="V21" s="11" t="s">
        <v>1083</v>
      </c>
      <c r="W21" s="11" t="s">
        <v>1374</v>
      </c>
      <c r="X21" s="11" t="s">
        <v>1277</v>
      </c>
      <c r="Y21" s="306">
        <f t="shared" si="0"/>
        <v>112</v>
      </c>
      <c r="Z21" s="307" t="str">
        <f t="shared" si="1"/>
        <v>0</v>
      </c>
      <c r="AA21" s="307">
        <f t="shared" si="2"/>
        <v>112</v>
      </c>
      <c r="AC21" s="14"/>
    </row>
    <row r="22" spans="1:38" s="11" customFormat="1" x14ac:dyDescent="0.25">
      <c r="A22" s="9" t="s">
        <v>1516</v>
      </c>
      <c r="B22" s="10">
        <v>0</v>
      </c>
      <c r="C22" s="9" t="s">
        <v>678</v>
      </c>
      <c r="D22" s="9" t="s">
        <v>1120</v>
      </c>
      <c r="E22" s="11" t="s">
        <v>291</v>
      </c>
      <c r="F22" s="11">
        <v>8</v>
      </c>
      <c r="G22" s="77">
        <v>1</v>
      </c>
      <c r="I22" s="215" t="s">
        <v>107</v>
      </c>
      <c r="J22" s="93" t="s">
        <v>260</v>
      </c>
      <c r="K22" s="216" t="s">
        <v>108</v>
      </c>
      <c r="L22" s="217" t="s">
        <v>234</v>
      </c>
      <c r="M22" s="237" t="s">
        <v>161</v>
      </c>
      <c r="N22" s="93" t="s">
        <v>260</v>
      </c>
      <c r="O22" s="24" t="s">
        <v>162</v>
      </c>
      <c r="P22" s="11">
        <v>1</v>
      </c>
      <c r="Q22" s="9" t="s">
        <v>297</v>
      </c>
      <c r="R22" s="10">
        <v>24.01</v>
      </c>
      <c r="S22" s="219" t="s">
        <v>883</v>
      </c>
      <c r="T22" s="9" t="s">
        <v>110</v>
      </c>
      <c r="U22" s="11" t="s">
        <v>1083</v>
      </c>
      <c r="V22" s="11" t="s">
        <v>1083</v>
      </c>
      <c r="W22" s="11" t="s">
        <v>1374</v>
      </c>
      <c r="X22" s="11" t="s">
        <v>1277</v>
      </c>
      <c r="Y22" s="306">
        <f t="shared" si="0"/>
        <v>16</v>
      </c>
      <c r="Z22" s="307" t="str">
        <f t="shared" si="1"/>
        <v>0</v>
      </c>
      <c r="AA22" s="307">
        <f t="shared" si="2"/>
        <v>16</v>
      </c>
      <c r="AC22" s="14"/>
    </row>
    <row r="23" spans="1:38" s="11" customFormat="1" ht="17.25" customHeight="1" x14ac:dyDescent="0.25">
      <c r="A23" s="9" t="s">
        <v>1516</v>
      </c>
      <c r="B23" s="10">
        <v>0</v>
      </c>
      <c r="C23" s="9" t="s">
        <v>678</v>
      </c>
      <c r="D23" s="9" t="s">
        <v>1120</v>
      </c>
      <c r="E23" s="11" t="s">
        <v>291</v>
      </c>
      <c r="F23" s="11">
        <v>8</v>
      </c>
      <c r="G23" s="77">
        <v>7</v>
      </c>
      <c r="I23" s="215" t="s">
        <v>107</v>
      </c>
      <c r="J23" s="93" t="s">
        <v>260</v>
      </c>
      <c r="K23" s="216" t="s">
        <v>108</v>
      </c>
      <c r="L23" s="217" t="s">
        <v>234</v>
      </c>
      <c r="M23" s="237" t="s">
        <v>161</v>
      </c>
      <c r="N23" s="93" t="s">
        <v>260</v>
      </c>
      <c r="O23" s="24" t="s">
        <v>162</v>
      </c>
      <c r="P23" s="11">
        <v>7</v>
      </c>
      <c r="Q23" s="9" t="s">
        <v>297</v>
      </c>
      <c r="R23" s="10">
        <v>24.01</v>
      </c>
      <c r="S23" s="219" t="s">
        <v>883</v>
      </c>
      <c r="T23" s="9" t="s">
        <v>110</v>
      </c>
      <c r="U23" s="11" t="s">
        <v>1083</v>
      </c>
      <c r="V23" s="11" t="s">
        <v>1083</v>
      </c>
      <c r="W23" s="11" t="s">
        <v>1374</v>
      </c>
      <c r="X23" s="11" t="s">
        <v>1277</v>
      </c>
      <c r="Y23" s="306">
        <f t="shared" si="0"/>
        <v>112</v>
      </c>
      <c r="Z23" s="307" t="str">
        <f t="shared" si="1"/>
        <v>0</v>
      </c>
      <c r="AA23" s="307">
        <f t="shared" si="2"/>
        <v>112</v>
      </c>
      <c r="AC23" s="14"/>
    </row>
    <row r="24" spans="1:38" s="11" customFormat="1" x14ac:dyDescent="0.25">
      <c r="A24" s="9" t="s">
        <v>1516</v>
      </c>
      <c r="B24" s="10">
        <v>0</v>
      </c>
      <c r="C24" s="9" t="s">
        <v>678</v>
      </c>
      <c r="D24" s="9" t="s">
        <v>1120</v>
      </c>
      <c r="E24" s="11" t="s">
        <v>291</v>
      </c>
      <c r="F24" s="11">
        <v>8</v>
      </c>
      <c r="G24" s="77">
        <v>18</v>
      </c>
      <c r="I24" s="215" t="s">
        <v>107</v>
      </c>
      <c r="J24" s="93" t="s">
        <v>260</v>
      </c>
      <c r="K24" s="216" t="s">
        <v>108</v>
      </c>
      <c r="L24" s="217" t="s">
        <v>234</v>
      </c>
      <c r="M24" s="286" t="s">
        <v>1517</v>
      </c>
      <c r="N24" s="93" t="s">
        <v>260</v>
      </c>
      <c r="O24" s="24" t="s">
        <v>162</v>
      </c>
      <c r="P24" s="11">
        <v>18</v>
      </c>
      <c r="Q24" s="9" t="s">
        <v>26</v>
      </c>
      <c r="R24" s="10">
        <v>115</v>
      </c>
      <c r="S24" s="219" t="s">
        <v>883</v>
      </c>
      <c r="T24" s="9" t="s">
        <v>1518</v>
      </c>
      <c r="U24" s="11" t="s">
        <v>1083</v>
      </c>
      <c r="V24" s="11" t="s">
        <v>1083</v>
      </c>
      <c r="W24" s="11" t="s">
        <v>1374</v>
      </c>
      <c r="X24" s="11" t="s">
        <v>1277</v>
      </c>
      <c r="Y24" s="306">
        <f t="shared" si="0"/>
        <v>288</v>
      </c>
      <c r="Z24" s="307" t="str">
        <f t="shared" si="1"/>
        <v>0</v>
      </c>
      <c r="AA24" s="307">
        <f t="shared" si="2"/>
        <v>288</v>
      </c>
      <c r="AC24" s="14"/>
      <c r="AG24"/>
      <c r="AH24"/>
      <c r="AI24"/>
      <c r="AJ24"/>
      <c r="AK24"/>
      <c r="AL24"/>
    </row>
    <row r="25" spans="1:38" s="11" customFormat="1" x14ac:dyDescent="0.25">
      <c r="A25" s="9" t="s">
        <v>164</v>
      </c>
      <c r="B25" s="10">
        <v>56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25</v>
      </c>
      <c r="I25" s="16" t="s">
        <v>1519</v>
      </c>
      <c r="J25" s="93" t="s">
        <v>260</v>
      </c>
      <c r="K25" s="225" t="s">
        <v>165</v>
      </c>
      <c r="L25" s="217" t="s">
        <v>234</v>
      </c>
      <c r="M25" s="286" t="s">
        <v>1517</v>
      </c>
      <c r="N25" s="93" t="s">
        <v>260</v>
      </c>
      <c r="O25" s="24" t="s">
        <v>1520</v>
      </c>
      <c r="P25" s="11">
        <v>25</v>
      </c>
      <c r="Q25" s="9" t="s">
        <v>26</v>
      </c>
      <c r="R25" s="10">
        <v>115</v>
      </c>
      <c r="S25" s="219" t="s">
        <v>883</v>
      </c>
      <c r="T25" s="9" t="s">
        <v>1518</v>
      </c>
      <c r="U25" s="11" t="s">
        <v>1083</v>
      </c>
      <c r="V25" s="11" t="s">
        <v>1083</v>
      </c>
      <c r="W25" s="11" t="s">
        <v>1374</v>
      </c>
      <c r="X25" s="11" t="s">
        <v>1277</v>
      </c>
      <c r="Y25" s="306">
        <f t="shared" si="0"/>
        <v>400</v>
      </c>
      <c r="Z25" s="307" t="str">
        <f t="shared" si="1"/>
        <v>0</v>
      </c>
      <c r="AA25" s="307">
        <f t="shared" si="2"/>
        <v>400</v>
      </c>
      <c r="AC25" s="14"/>
    </row>
    <row r="26" spans="1:38" s="11" customFormat="1" ht="16.5" customHeight="1" x14ac:dyDescent="0.25">
      <c r="A26" s="9" t="s">
        <v>164</v>
      </c>
      <c r="B26" s="10">
        <v>56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I26" s="16" t="s">
        <v>1519</v>
      </c>
      <c r="J26" s="93" t="s">
        <v>260</v>
      </c>
      <c r="K26" s="225" t="s">
        <v>165</v>
      </c>
      <c r="L26" s="217" t="s">
        <v>234</v>
      </c>
      <c r="M26" s="286" t="s">
        <v>1517</v>
      </c>
      <c r="N26" s="93" t="s">
        <v>260</v>
      </c>
      <c r="O26" s="24" t="s">
        <v>1520</v>
      </c>
      <c r="P26" s="11">
        <v>25</v>
      </c>
      <c r="Q26" s="9" t="s">
        <v>26</v>
      </c>
      <c r="R26" s="10">
        <v>115</v>
      </c>
      <c r="S26" s="219" t="s">
        <v>883</v>
      </c>
      <c r="T26" s="9" t="s">
        <v>1518</v>
      </c>
      <c r="U26" s="11" t="s">
        <v>1083</v>
      </c>
      <c r="V26" s="11" t="s">
        <v>1083</v>
      </c>
      <c r="W26" s="11" t="s">
        <v>1374</v>
      </c>
      <c r="X26" s="11" t="s">
        <v>1277</v>
      </c>
      <c r="Y26" s="306">
        <f t="shared" si="0"/>
        <v>400</v>
      </c>
      <c r="Z26" s="307" t="str">
        <f t="shared" si="1"/>
        <v>0</v>
      </c>
      <c r="AA26" s="307">
        <f t="shared" si="2"/>
        <v>400</v>
      </c>
      <c r="AC26" s="14"/>
    </row>
    <row r="27" spans="1:38" s="11" customFormat="1" ht="16.5" customHeight="1" x14ac:dyDescent="0.25">
      <c r="A27" s="9" t="s">
        <v>167</v>
      </c>
      <c r="B27" s="10">
        <v>38</v>
      </c>
      <c r="C27" s="9" t="s">
        <v>297</v>
      </c>
      <c r="D27" s="9" t="s">
        <v>1120</v>
      </c>
      <c r="E27" s="11" t="s">
        <v>291</v>
      </c>
      <c r="F27" s="11">
        <v>8</v>
      </c>
      <c r="G27" s="11">
        <v>25</v>
      </c>
      <c r="I27" s="12" t="s">
        <v>172</v>
      </c>
      <c r="J27" s="93" t="s">
        <v>260</v>
      </c>
      <c r="K27" s="225" t="s">
        <v>2170</v>
      </c>
      <c r="L27" s="217"/>
      <c r="M27" s="237" t="s">
        <v>161</v>
      </c>
      <c r="N27" s="93" t="s">
        <v>260</v>
      </c>
      <c r="O27" s="24" t="s">
        <v>169</v>
      </c>
      <c r="P27" s="11">
        <v>25</v>
      </c>
      <c r="Q27" s="9" t="s">
        <v>297</v>
      </c>
      <c r="R27" s="10">
        <v>24.01</v>
      </c>
      <c r="S27" s="219" t="s">
        <v>883</v>
      </c>
      <c r="T27" s="9" t="s">
        <v>110</v>
      </c>
      <c r="U27" s="11" t="s">
        <v>1083</v>
      </c>
      <c r="V27" s="11" t="s">
        <v>1083</v>
      </c>
      <c r="W27" s="11" t="s">
        <v>1374</v>
      </c>
      <c r="X27" s="11" t="s">
        <v>1277</v>
      </c>
      <c r="Y27" s="306">
        <f t="shared" si="0"/>
        <v>400</v>
      </c>
      <c r="Z27" s="307" t="str">
        <f t="shared" si="1"/>
        <v>0</v>
      </c>
      <c r="AA27" s="307">
        <f t="shared" si="2"/>
        <v>400</v>
      </c>
      <c r="AC27" s="14"/>
    </row>
    <row r="28" spans="1:38" s="11" customFormat="1" x14ac:dyDescent="0.25">
      <c r="A28" s="9" t="s">
        <v>167</v>
      </c>
      <c r="B28" s="10">
        <v>38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I28" s="16" t="s">
        <v>1501</v>
      </c>
      <c r="J28" s="93" t="s">
        <v>260</v>
      </c>
      <c r="K28" s="225" t="s">
        <v>2170</v>
      </c>
      <c r="L28" s="217" t="s">
        <v>234</v>
      </c>
      <c r="M28" s="237" t="s">
        <v>161</v>
      </c>
      <c r="N28" s="93" t="s">
        <v>260</v>
      </c>
      <c r="O28" s="24" t="s">
        <v>169</v>
      </c>
      <c r="P28" s="11">
        <v>25</v>
      </c>
      <c r="Q28" s="9" t="s">
        <v>297</v>
      </c>
      <c r="R28" s="10">
        <v>24.01</v>
      </c>
      <c r="S28" s="219" t="s">
        <v>883</v>
      </c>
      <c r="T28" s="9" t="s">
        <v>110</v>
      </c>
      <c r="U28" s="11" t="s">
        <v>1083</v>
      </c>
      <c r="V28" s="11" t="s">
        <v>1083</v>
      </c>
      <c r="W28" s="11" t="s">
        <v>1374</v>
      </c>
      <c r="X28" s="11" t="s">
        <v>1277</v>
      </c>
      <c r="Y28" s="306">
        <f t="shared" si="0"/>
        <v>400</v>
      </c>
      <c r="Z28" s="307" t="str">
        <f t="shared" si="1"/>
        <v>0</v>
      </c>
      <c r="AA28" s="307">
        <f t="shared" si="2"/>
        <v>400</v>
      </c>
      <c r="AC28" s="14"/>
    </row>
    <row r="29" spans="1:38" s="11" customFormat="1" ht="15" customHeight="1" x14ac:dyDescent="0.25">
      <c r="A29" s="9" t="s">
        <v>170</v>
      </c>
      <c r="B29" s="10">
        <v>19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I29" s="12" t="s">
        <v>171</v>
      </c>
      <c r="J29" s="93" t="s">
        <v>260</v>
      </c>
      <c r="K29" s="225" t="s">
        <v>48</v>
      </c>
      <c r="L29" s="217" t="s">
        <v>234</v>
      </c>
      <c r="M29" s="237" t="s">
        <v>161</v>
      </c>
      <c r="N29" s="93" t="s">
        <v>260</v>
      </c>
      <c r="O29" s="24" t="s">
        <v>169</v>
      </c>
      <c r="P29" s="11">
        <v>25</v>
      </c>
      <c r="Q29" s="9" t="s">
        <v>297</v>
      </c>
      <c r="R29" s="10">
        <v>24.01</v>
      </c>
      <c r="S29" s="219" t="s">
        <v>883</v>
      </c>
      <c r="T29" s="9" t="s">
        <v>110</v>
      </c>
      <c r="U29" s="11" t="s">
        <v>1083</v>
      </c>
      <c r="V29" s="11" t="s">
        <v>1083</v>
      </c>
      <c r="W29" s="11" t="s">
        <v>1374</v>
      </c>
      <c r="X29" s="11" t="s">
        <v>1277</v>
      </c>
      <c r="Y29" s="306">
        <f t="shared" si="0"/>
        <v>400</v>
      </c>
      <c r="Z29" s="307" t="str">
        <f t="shared" si="1"/>
        <v>0</v>
      </c>
      <c r="AA29" s="307">
        <f t="shared" si="2"/>
        <v>400</v>
      </c>
      <c r="AC29" s="14"/>
    </row>
    <row r="30" spans="1:38" s="11" customFormat="1" ht="13.5" customHeight="1" x14ac:dyDescent="0.25">
      <c r="A30" s="9" t="s">
        <v>173</v>
      </c>
      <c r="B30" s="10">
        <v>23.25</v>
      </c>
      <c r="C30" s="9" t="s">
        <v>297</v>
      </c>
      <c r="D30" s="9" t="s">
        <v>1120</v>
      </c>
      <c r="E30" s="11" t="s">
        <v>291</v>
      </c>
      <c r="F30" s="11">
        <v>8</v>
      </c>
      <c r="G30" s="11">
        <v>25</v>
      </c>
      <c r="I30" s="12" t="s">
        <v>174</v>
      </c>
      <c r="J30" s="93" t="s">
        <v>260</v>
      </c>
      <c r="K30" s="225" t="s">
        <v>955</v>
      </c>
      <c r="L30" s="217" t="s">
        <v>234</v>
      </c>
      <c r="M30" s="237" t="s">
        <v>161</v>
      </c>
      <c r="N30" s="93" t="s">
        <v>260</v>
      </c>
      <c r="O30" s="24" t="s">
        <v>169</v>
      </c>
      <c r="P30" s="11">
        <v>25</v>
      </c>
      <c r="Q30" s="9" t="s">
        <v>297</v>
      </c>
      <c r="R30" s="10">
        <v>24.01</v>
      </c>
      <c r="S30" s="219" t="s">
        <v>883</v>
      </c>
      <c r="T30" s="9" t="s">
        <v>110</v>
      </c>
      <c r="U30" s="11" t="s">
        <v>1083</v>
      </c>
      <c r="V30" s="11" t="s">
        <v>1083</v>
      </c>
      <c r="W30" s="11" t="s">
        <v>1374</v>
      </c>
      <c r="X30" s="11" t="s">
        <v>1277</v>
      </c>
      <c r="Y30" s="306">
        <f t="shared" si="0"/>
        <v>400</v>
      </c>
      <c r="Z30" s="307" t="str">
        <f t="shared" si="1"/>
        <v>0</v>
      </c>
      <c r="AA30" s="307">
        <f t="shared" si="2"/>
        <v>400</v>
      </c>
    </row>
    <row r="31" spans="1:38" s="60" customFormat="1" ht="16.5" customHeight="1" x14ac:dyDescent="0.3">
      <c r="G31" s="238">
        <f>SUM(G21:G30)</f>
        <v>183</v>
      </c>
      <c r="H31" s="238"/>
      <c r="I31" s="238"/>
      <c r="J31" s="239"/>
      <c r="K31" s="240"/>
      <c r="L31" s="240"/>
      <c r="M31" s="240">
        <f>G31-P31</f>
        <v>0</v>
      </c>
      <c r="N31" s="239"/>
      <c r="O31" s="238"/>
      <c r="P31" s="238">
        <f>SUM(P21:P30)</f>
        <v>183</v>
      </c>
      <c r="S31" s="241"/>
      <c r="V31" s="63"/>
      <c r="W31" s="63"/>
      <c r="X31" s="63"/>
      <c r="Y31" s="306"/>
      <c r="Z31" s="307" t="str">
        <f t="shared" si="1"/>
        <v>0</v>
      </c>
      <c r="AA31" s="307" t="str">
        <f t="shared" si="2"/>
        <v>0</v>
      </c>
    </row>
    <row r="32" spans="1:38" x14ac:dyDescent="0.25">
      <c r="A32" s="233"/>
      <c r="C32" s="231" t="s">
        <v>175</v>
      </c>
      <c r="G32"/>
      <c r="H32"/>
      <c r="I32"/>
      <c r="J32" s="59"/>
      <c r="K32"/>
      <c r="M32"/>
      <c r="N32" s="59"/>
      <c r="O32"/>
      <c r="P32"/>
      <c r="S32" s="233"/>
      <c r="X32"/>
      <c r="Y32" s="306"/>
      <c r="Z32" s="307" t="str">
        <f t="shared" si="1"/>
        <v>0</v>
      </c>
      <c r="AA32" s="307" t="str">
        <f t="shared" si="2"/>
        <v>0</v>
      </c>
    </row>
    <row r="33" spans="1:34" s="67" customFormat="1" ht="11.85" customHeight="1" thickBot="1" x14ac:dyDescent="0.3">
      <c r="A33" s="242"/>
      <c r="B33" s="198"/>
      <c r="C33" s="243"/>
      <c r="D33" s="244"/>
      <c r="H33" s="38"/>
      <c r="I33" s="245"/>
      <c r="J33" s="246"/>
      <c r="K33" s="199"/>
      <c r="L33" s="197"/>
      <c r="M33" s="38"/>
      <c r="N33" s="246"/>
      <c r="Q33" s="244"/>
      <c r="R33" s="247"/>
      <c r="S33" s="248"/>
      <c r="T33" s="244"/>
      <c r="Y33" s="306"/>
      <c r="Z33" s="307" t="str">
        <f t="shared" si="1"/>
        <v>0</v>
      </c>
      <c r="AA33" s="307" t="str">
        <f t="shared" si="2"/>
        <v>0</v>
      </c>
    </row>
    <row r="34" spans="1:34" x14ac:dyDescent="0.25">
      <c r="C34" s="231" t="s">
        <v>179</v>
      </c>
      <c r="G34"/>
      <c r="H34"/>
      <c r="I34"/>
      <c r="J34" s="59"/>
      <c r="K34"/>
      <c r="M34"/>
      <c r="N34" s="59"/>
      <c r="O34"/>
      <c r="P34"/>
      <c r="S34" s="233"/>
      <c r="X34"/>
      <c r="Y34" s="306"/>
      <c r="Z34" s="307" t="str">
        <f t="shared" si="1"/>
        <v>0</v>
      </c>
      <c r="AA34" s="307" t="str">
        <f t="shared" si="2"/>
        <v>0</v>
      </c>
    </row>
    <row r="35" spans="1:34" x14ac:dyDescent="0.25">
      <c r="A35" s="249" t="s">
        <v>180</v>
      </c>
      <c r="B35" s="250">
        <v>0</v>
      </c>
      <c r="C35" s="83" t="s">
        <v>1521</v>
      </c>
      <c r="D35" s="46" t="s">
        <v>2143</v>
      </c>
      <c r="E35" s="11" t="s">
        <v>291</v>
      </c>
      <c r="F35" s="251">
        <v>1</v>
      </c>
      <c r="G35" s="252">
        <v>5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49</v>
      </c>
      <c r="N35" s="93" t="s">
        <v>260</v>
      </c>
      <c r="O35" s="254"/>
      <c r="P35" s="252">
        <v>5</v>
      </c>
      <c r="Q35" s="83" t="s">
        <v>1521</v>
      </c>
      <c r="R35" s="10">
        <v>0</v>
      </c>
      <c r="S35" s="255">
        <v>13637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10</v>
      </c>
      <c r="Z35" s="307" t="str">
        <f t="shared" si="1"/>
        <v>0</v>
      </c>
      <c r="AA35" s="307">
        <f t="shared" si="2"/>
        <v>10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1521</v>
      </c>
      <c r="D36" s="46" t="s">
        <v>1264</v>
      </c>
      <c r="E36" s="11" t="s">
        <v>291</v>
      </c>
      <c r="F36" s="251">
        <v>1</v>
      </c>
      <c r="G36" s="256">
        <v>5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6">
        <v>5</v>
      </c>
      <c r="Q36" s="83" t="s">
        <v>1521</v>
      </c>
      <c r="R36" s="10">
        <v>0</v>
      </c>
      <c r="S36" s="255">
        <v>13637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10</v>
      </c>
      <c r="Z36" s="307" t="str">
        <f t="shared" si="1"/>
        <v>0</v>
      </c>
      <c r="AA36" s="307">
        <f t="shared" si="2"/>
        <v>10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1521</v>
      </c>
      <c r="D37" s="46" t="s">
        <v>20</v>
      </c>
      <c r="E37" s="11" t="s">
        <v>291</v>
      </c>
      <c r="F37" s="251">
        <v>1</v>
      </c>
      <c r="G37" s="256">
        <v>5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5</v>
      </c>
      <c r="Q37" s="83" t="s">
        <v>1521</v>
      </c>
      <c r="R37" s="10">
        <v>0</v>
      </c>
      <c r="S37" s="255">
        <v>13637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10</v>
      </c>
      <c r="Z37" s="307" t="str">
        <f t="shared" si="1"/>
        <v>0</v>
      </c>
      <c r="AA37" s="307">
        <f t="shared" si="2"/>
        <v>10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1521</v>
      </c>
      <c r="D38" s="46" t="s">
        <v>182</v>
      </c>
      <c r="E38" s="11" t="s">
        <v>291</v>
      </c>
      <c r="F38" s="251">
        <v>1</v>
      </c>
      <c r="G38" s="256">
        <v>5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6">
        <v>5</v>
      </c>
      <c r="Q38" s="83" t="s">
        <v>1521</v>
      </c>
      <c r="R38" s="10">
        <v>0</v>
      </c>
      <c r="S38" s="255">
        <v>13637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10</v>
      </c>
      <c r="Z38" s="307" t="str">
        <f t="shared" si="1"/>
        <v>0</v>
      </c>
      <c r="AA38" s="307">
        <f t="shared" si="2"/>
        <v>10</v>
      </c>
      <c r="AB38" s="1"/>
      <c r="AC38" s="1"/>
      <c r="AD38" s="5"/>
      <c r="AE38" s="5"/>
      <c r="AF38" s="5"/>
      <c r="AG38" s="5"/>
      <c r="AH38" s="5"/>
    </row>
    <row r="39" spans="1:34" x14ac:dyDescent="0.25">
      <c r="A39" s="249" t="s">
        <v>180</v>
      </c>
      <c r="B39" s="250">
        <v>0</v>
      </c>
      <c r="C39" s="83" t="s">
        <v>1521</v>
      </c>
      <c r="D39" s="46" t="s">
        <v>183</v>
      </c>
      <c r="E39" s="11" t="s">
        <v>291</v>
      </c>
      <c r="F39" s="251">
        <v>1</v>
      </c>
      <c r="G39" s="256">
        <v>5</v>
      </c>
      <c r="H39" s="48"/>
      <c r="I39" s="215" t="s">
        <v>107</v>
      </c>
      <c r="J39" s="93" t="s">
        <v>260</v>
      </c>
      <c r="K39" s="215" t="s">
        <v>181</v>
      </c>
      <c r="L39" s="46" t="s">
        <v>234</v>
      </c>
      <c r="M39" s="253" t="s">
        <v>49</v>
      </c>
      <c r="N39" s="93" t="s">
        <v>260</v>
      </c>
      <c r="O39" s="254"/>
      <c r="P39" s="256">
        <v>5</v>
      </c>
      <c r="Q39" s="83" t="s">
        <v>1521</v>
      </c>
      <c r="R39" s="10">
        <v>0</v>
      </c>
      <c r="S39" s="255">
        <v>13637</v>
      </c>
      <c r="T39" s="9"/>
      <c r="U39" s="11" t="s">
        <v>1083</v>
      </c>
      <c r="V39" s="11" t="s">
        <v>1083</v>
      </c>
      <c r="W39" s="254" t="s">
        <v>1374</v>
      </c>
      <c r="X39" s="254" t="s">
        <v>1277</v>
      </c>
      <c r="Y39" s="306">
        <f t="shared" si="0"/>
        <v>10</v>
      </c>
      <c r="Z39" s="307" t="str">
        <f t="shared" si="1"/>
        <v>0</v>
      </c>
      <c r="AA39" s="307">
        <f t="shared" si="2"/>
        <v>10</v>
      </c>
      <c r="AB39" s="1"/>
      <c r="AC39" s="1"/>
      <c r="AD39" s="5"/>
      <c r="AE39" s="5"/>
      <c r="AF39" s="5"/>
      <c r="AG39" s="5"/>
      <c r="AH39" s="5"/>
    </row>
    <row r="40" spans="1:34" x14ac:dyDescent="0.25">
      <c r="A40" s="249" t="s">
        <v>180</v>
      </c>
      <c r="B40" s="250">
        <v>0</v>
      </c>
      <c r="C40" s="83" t="s">
        <v>1521</v>
      </c>
      <c r="D40" s="46" t="s">
        <v>184</v>
      </c>
      <c r="E40" s="11" t="s">
        <v>291</v>
      </c>
      <c r="F40" s="251">
        <v>1</v>
      </c>
      <c r="G40" s="256">
        <v>5</v>
      </c>
      <c r="H40" s="48"/>
      <c r="I40" s="215" t="s">
        <v>107</v>
      </c>
      <c r="J40" s="93" t="s">
        <v>260</v>
      </c>
      <c r="K40" s="215" t="s">
        <v>181</v>
      </c>
      <c r="L40" s="46" t="s">
        <v>234</v>
      </c>
      <c r="M40" s="253" t="s">
        <v>49</v>
      </c>
      <c r="N40" s="93" t="s">
        <v>260</v>
      </c>
      <c r="O40" s="254"/>
      <c r="P40" s="256">
        <v>5</v>
      </c>
      <c r="Q40" s="83" t="s">
        <v>1521</v>
      </c>
      <c r="R40" s="10">
        <v>0</v>
      </c>
      <c r="S40" s="255">
        <v>13637</v>
      </c>
      <c r="T40" s="9"/>
      <c r="U40" s="11" t="s">
        <v>1083</v>
      </c>
      <c r="V40" s="11" t="s">
        <v>1083</v>
      </c>
      <c r="W40" s="254" t="s">
        <v>1374</v>
      </c>
      <c r="X40" s="254" t="s">
        <v>1277</v>
      </c>
      <c r="Y40" s="306">
        <f t="shared" si="0"/>
        <v>10</v>
      </c>
      <c r="Z40" s="307" t="str">
        <f t="shared" si="1"/>
        <v>0</v>
      </c>
      <c r="AA40" s="307">
        <f t="shared" si="2"/>
        <v>10</v>
      </c>
      <c r="AB40" s="1"/>
      <c r="AC40" s="1"/>
      <c r="AD40" s="5"/>
      <c r="AE40" s="5"/>
      <c r="AF40" s="5"/>
      <c r="AG40" s="5"/>
      <c r="AH40" s="5"/>
    </row>
    <row r="41" spans="1:34" x14ac:dyDescent="0.25">
      <c r="A41" s="249" t="s">
        <v>180</v>
      </c>
      <c r="B41" s="250">
        <v>0</v>
      </c>
      <c r="C41" s="83" t="s">
        <v>1521</v>
      </c>
      <c r="D41" s="46" t="s">
        <v>185</v>
      </c>
      <c r="E41" s="11" t="s">
        <v>291</v>
      </c>
      <c r="F41" s="251">
        <v>1</v>
      </c>
      <c r="G41" s="256">
        <v>1</v>
      </c>
      <c r="H41" s="48"/>
      <c r="I41" s="215" t="s">
        <v>107</v>
      </c>
      <c r="J41" s="93" t="s">
        <v>260</v>
      </c>
      <c r="K41" s="215" t="s">
        <v>181</v>
      </c>
      <c r="L41" s="46" t="s">
        <v>234</v>
      </c>
      <c r="M41" s="253" t="s">
        <v>49</v>
      </c>
      <c r="N41" s="93" t="s">
        <v>260</v>
      </c>
      <c r="O41" s="254"/>
      <c r="P41" s="256">
        <v>1</v>
      </c>
      <c r="Q41" s="83" t="s">
        <v>1521</v>
      </c>
      <c r="R41" s="10">
        <v>0</v>
      </c>
      <c r="S41" s="255">
        <v>13637</v>
      </c>
      <c r="T41" s="9"/>
      <c r="U41" s="11" t="s">
        <v>1083</v>
      </c>
      <c r="V41" s="11" t="s">
        <v>1083</v>
      </c>
      <c r="W41" s="254" t="s">
        <v>1374</v>
      </c>
      <c r="X41" s="254" t="s">
        <v>1277</v>
      </c>
      <c r="Y41" s="306">
        <f t="shared" si="0"/>
        <v>2</v>
      </c>
      <c r="Z41" s="307" t="str">
        <f t="shared" si="1"/>
        <v>0</v>
      </c>
      <c r="AA41" s="307">
        <f t="shared" si="2"/>
        <v>2</v>
      </c>
      <c r="AB41" s="1"/>
      <c r="AC41" s="1"/>
      <c r="AD41" s="5"/>
      <c r="AE41" s="5"/>
      <c r="AF41" s="5"/>
      <c r="AG41" s="5"/>
      <c r="AH41" s="5"/>
    </row>
    <row r="42" spans="1:34" x14ac:dyDescent="0.25">
      <c r="A42" s="249" t="s">
        <v>180</v>
      </c>
      <c r="B42" s="250">
        <v>0</v>
      </c>
      <c r="C42" s="83" t="s">
        <v>1521</v>
      </c>
      <c r="D42" s="46" t="s">
        <v>186</v>
      </c>
      <c r="E42" s="11" t="s">
        <v>291</v>
      </c>
      <c r="F42" s="251">
        <v>1</v>
      </c>
      <c r="G42" s="256">
        <v>1</v>
      </c>
      <c r="H42" s="48"/>
      <c r="I42" s="215" t="s">
        <v>107</v>
      </c>
      <c r="J42" s="93" t="s">
        <v>260</v>
      </c>
      <c r="K42" s="215" t="s">
        <v>181</v>
      </c>
      <c r="L42" s="46" t="s">
        <v>234</v>
      </c>
      <c r="M42" s="253" t="s">
        <v>49</v>
      </c>
      <c r="N42" s="93" t="s">
        <v>260</v>
      </c>
      <c r="O42" s="254"/>
      <c r="P42" s="256">
        <v>1</v>
      </c>
      <c r="Q42" s="83" t="s">
        <v>1521</v>
      </c>
      <c r="R42" s="10">
        <v>0</v>
      </c>
      <c r="S42" s="255">
        <v>13637</v>
      </c>
      <c r="T42" s="9"/>
      <c r="U42" s="11" t="s">
        <v>1083</v>
      </c>
      <c r="V42" s="11" t="s">
        <v>1083</v>
      </c>
      <c r="W42" s="254" t="s">
        <v>1374</v>
      </c>
      <c r="X42" s="254" t="s">
        <v>1277</v>
      </c>
      <c r="Y42" s="306">
        <f t="shared" si="0"/>
        <v>2</v>
      </c>
      <c r="Z42" s="307" t="str">
        <f t="shared" si="1"/>
        <v>0</v>
      </c>
      <c r="AA42" s="307">
        <f t="shared" si="2"/>
        <v>2</v>
      </c>
      <c r="AB42" s="1"/>
      <c r="AC42" s="1"/>
      <c r="AD42" s="5"/>
      <c r="AE42" s="5"/>
      <c r="AF42" s="5"/>
      <c r="AG42" s="5"/>
      <c r="AH42" s="5"/>
    </row>
    <row r="43" spans="1:34" x14ac:dyDescent="0.25">
      <c r="A43" s="249" t="s">
        <v>180</v>
      </c>
      <c r="B43" s="250">
        <v>0</v>
      </c>
      <c r="C43" s="83" t="s">
        <v>1521</v>
      </c>
      <c r="D43" s="46" t="s">
        <v>187</v>
      </c>
      <c r="E43" s="11" t="s">
        <v>291</v>
      </c>
      <c r="F43" s="251">
        <v>1</v>
      </c>
      <c r="G43" s="256">
        <v>1</v>
      </c>
      <c r="H43" s="48"/>
      <c r="I43" s="215" t="s">
        <v>107</v>
      </c>
      <c r="J43" s="93" t="s">
        <v>260</v>
      </c>
      <c r="K43" s="215" t="s">
        <v>181</v>
      </c>
      <c r="L43" s="46" t="s">
        <v>234</v>
      </c>
      <c r="M43" s="253" t="s">
        <v>49</v>
      </c>
      <c r="N43" s="93" t="s">
        <v>260</v>
      </c>
      <c r="O43" s="254"/>
      <c r="P43" s="256">
        <v>1</v>
      </c>
      <c r="Q43" s="83" t="s">
        <v>1521</v>
      </c>
      <c r="R43" s="10">
        <v>0</v>
      </c>
      <c r="S43" s="255">
        <v>13637</v>
      </c>
      <c r="T43" s="9"/>
      <c r="U43" s="11" t="s">
        <v>1083</v>
      </c>
      <c r="V43" s="11" t="s">
        <v>1083</v>
      </c>
      <c r="W43" s="254" t="s">
        <v>1374</v>
      </c>
      <c r="X43" s="254" t="s">
        <v>1277</v>
      </c>
      <c r="Y43" s="306">
        <f t="shared" si="0"/>
        <v>2</v>
      </c>
      <c r="Z43" s="307" t="str">
        <f t="shared" si="1"/>
        <v>0</v>
      </c>
      <c r="AA43" s="307">
        <f t="shared" si="2"/>
        <v>2</v>
      </c>
      <c r="AB43" s="1"/>
      <c r="AC43" s="1"/>
      <c r="AD43" s="5"/>
      <c r="AE43" s="5"/>
      <c r="AF43" s="5"/>
      <c r="AG43" s="5"/>
      <c r="AH43" s="5"/>
    </row>
    <row r="44" spans="1:34" x14ac:dyDescent="0.25">
      <c r="A44" s="249" t="s">
        <v>180</v>
      </c>
      <c r="B44" s="250">
        <v>0</v>
      </c>
      <c r="C44" s="83" t="s">
        <v>1521</v>
      </c>
      <c r="D44" s="46" t="s">
        <v>1410</v>
      </c>
      <c r="E44" s="11" t="s">
        <v>291</v>
      </c>
      <c r="F44" s="251">
        <v>1</v>
      </c>
      <c r="G44" s="256">
        <v>1</v>
      </c>
      <c r="H44" s="48"/>
      <c r="I44" s="215" t="s">
        <v>107</v>
      </c>
      <c r="J44" s="93" t="s">
        <v>260</v>
      </c>
      <c r="K44" s="215" t="s">
        <v>181</v>
      </c>
      <c r="L44" s="46" t="s">
        <v>234</v>
      </c>
      <c r="M44" s="253" t="s">
        <v>49</v>
      </c>
      <c r="N44" s="93" t="s">
        <v>260</v>
      </c>
      <c r="O44" s="254"/>
      <c r="P44" s="256">
        <v>1</v>
      </c>
      <c r="Q44" s="83" t="s">
        <v>1521</v>
      </c>
      <c r="R44" s="10">
        <v>0</v>
      </c>
      <c r="S44" s="255">
        <v>13637</v>
      </c>
      <c r="T44" s="9"/>
      <c r="U44" s="11" t="s">
        <v>1083</v>
      </c>
      <c r="V44" s="11" t="s">
        <v>1083</v>
      </c>
      <c r="W44" s="254" t="s">
        <v>1374</v>
      </c>
      <c r="X44" s="254" t="s">
        <v>1277</v>
      </c>
      <c r="Y44" s="306">
        <f t="shared" si="0"/>
        <v>2</v>
      </c>
      <c r="Z44" s="307" t="str">
        <f t="shared" si="1"/>
        <v>0</v>
      </c>
      <c r="AA44" s="307">
        <f t="shared" si="2"/>
        <v>2</v>
      </c>
      <c r="AB44" s="1"/>
      <c r="AC44" s="1"/>
      <c r="AD44" s="5"/>
      <c r="AE44" s="5"/>
      <c r="AF44" s="5"/>
      <c r="AG44" s="5"/>
      <c r="AH44" s="5"/>
    </row>
    <row r="45" spans="1:34" x14ac:dyDescent="0.25">
      <c r="A45" s="249" t="s">
        <v>180</v>
      </c>
      <c r="B45" s="250">
        <v>0</v>
      </c>
      <c r="C45" s="83" t="s">
        <v>1521</v>
      </c>
      <c r="D45" s="46" t="s">
        <v>1411</v>
      </c>
      <c r="E45" s="11" t="s">
        <v>291</v>
      </c>
      <c r="F45" s="251">
        <v>1</v>
      </c>
      <c r="G45" s="256">
        <v>1</v>
      </c>
      <c r="H45" s="48"/>
      <c r="I45" s="215" t="s">
        <v>107</v>
      </c>
      <c r="J45" s="93" t="s">
        <v>260</v>
      </c>
      <c r="K45" s="215" t="s">
        <v>181</v>
      </c>
      <c r="L45" s="46" t="s">
        <v>234</v>
      </c>
      <c r="M45" s="253" t="s">
        <v>49</v>
      </c>
      <c r="N45" s="93" t="s">
        <v>260</v>
      </c>
      <c r="O45" s="254"/>
      <c r="P45" s="256">
        <v>1</v>
      </c>
      <c r="Q45" s="83" t="s">
        <v>1521</v>
      </c>
      <c r="R45" s="10">
        <v>0</v>
      </c>
      <c r="S45" s="255">
        <v>13637</v>
      </c>
      <c r="T45" s="9"/>
      <c r="U45" s="11" t="s">
        <v>1083</v>
      </c>
      <c r="V45" s="11" t="s">
        <v>1083</v>
      </c>
      <c r="W45" s="254" t="s">
        <v>1374</v>
      </c>
      <c r="X45" s="254" t="s">
        <v>1277</v>
      </c>
      <c r="Y45" s="306">
        <f t="shared" si="0"/>
        <v>2</v>
      </c>
      <c r="Z45" s="307" t="str">
        <f t="shared" si="1"/>
        <v>0</v>
      </c>
      <c r="AA45" s="307">
        <f t="shared" si="2"/>
        <v>2</v>
      </c>
      <c r="AB45" s="1"/>
      <c r="AC45" s="1"/>
      <c r="AD45" s="5"/>
      <c r="AE45" s="5"/>
      <c r="AF45" s="5"/>
      <c r="AG45" s="5"/>
      <c r="AH45" s="5"/>
    </row>
    <row r="46" spans="1:34" x14ac:dyDescent="0.25">
      <c r="A46" s="249" t="s">
        <v>180</v>
      </c>
      <c r="B46" s="250">
        <v>0</v>
      </c>
      <c r="C46" s="83" t="s">
        <v>1521</v>
      </c>
      <c r="D46" s="46" t="s">
        <v>1412</v>
      </c>
      <c r="E46" s="11" t="s">
        <v>291</v>
      </c>
      <c r="F46" s="251">
        <v>1</v>
      </c>
      <c r="G46" s="256">
        <v>1</v>
      </c>
      <c r="H46" s="48"/>
      <c r="I46" s="215" t="s">
        <v>107</v>
      </c>
      <c r="J46" s="93" t="s">
        <v>260</v>
      </c>
      <c r="K46" s="215" t="s">
        <v>181</v>
      </c>
      <c r="L46" s="46" t="s">
        <v>234</v>
      </c>
      <c r="M46" s="253" t="s">
        <v>49</v>
      </c>
      <c r="N46" s="93" t="s">
        <v>260</v>
      </c>
      <c r="O46" s="254"/>
      <c r="P46" s="256">
        <v>1</v>
      </c>
      <c r="Q46" s="83" t="s">
        <v>1521</v>
      </c>
      <c r="R46" s="10">
        <v>0</v>
      </c>
      <c r="S46" s="255">
        <v>13637</v>
      </c>
      <c r="T46" s="9"/>
      <c r="U46" s="11" t="s">
        <v>1083</v>
      </c>
      <c r="V46" s="11" t="s">
        <v>1083</v>
      </c>
      <c r="W46" s="254" t="s">
        <v>1374</v>
      </c>
      <c r="X46" s="254" t="s">
        <v>1277</v>
      </c>
      <c r="Y46" s="306">
        <f t="shared" si="0"/>
        <v>2</v>
      </c>
      <c r="Z46" s="307" t="str">
        <f t="shared" si="1"/>
        <v>0</v>
      </c>
      <c r="AA46" s="307">
        <f t="shared" si="2"/>
        <v>2</v>
      </c>
      <c r="AB46" s="1"/>
      <c r="AC46" s="1"/>
      <c r="AD46" s="5"/>
      <c r="AE46" s="5"/>
      <c r="AF46" s="5"/>
      <c r="AG46" s="5"/>
      <c r="AH46" s="5"/>
    </row>
    <row r="47" spans="1:34" x14ac:dyDescent="0.25">
      <c r="A47" s="249" t="s">
        <v>180</v>
      </c>
      <c r="B47" s="250">
        <v>0</v>
      </c>
      <c r="C47" s="83" t="s">
        <v>1521</v>
      </c>
      <c r="D47" s="46" t="s">
        <v>68</v>
      </c>
      <c r="E47" s="11" t="s">
        <v>291</v>
      </c>
      <c r="F47" s="251">
        <v>1</v>
      </c>
      <c r="G47" s="256">
        <v>1</v>
      </c>
      <c r="H47" s="48"/>
      <c r="I47" s="215" t="s">
        <v>107</v>
      </c>
      <c r="J47" s="93" t="s">
        <v>260</v>
      </c>
      <c r="K47" s="215" t="s">
        <v>181</v>
      </c>
      <c r="L47" s="46" t="s">
        <v>234</v>
      </c>
      <c r="M47" s="253" t="s">
        <v>49</v>
      </c>
      <c r="N47" s="93" t="s">
        <v>260</v>
      </c>
      <c r="O47" s="254"/>
      <c r="P47" s="256">
        <v>1</v>
      </c>
      <c r="Q47" s="83" t="s">
        <v>1521</v>
      </c>
      <c r="R47" s="10">
        <v>0</v>
      </c>
      <c r="S47" s="255">
        <v>13637</v>
      </c>
      <c r="T47" s="9"/>
      <c r="U47" s="11" t="s">
        <v>1083</v>
      </c>
      <c r="V47" s="11" t="s">
        <v>1083</v>
      </c>
      <c r="W47" s="254" t="s">
        <v>1374</v>
      </c>
      <c r="X47" s="254" t="s">
        <v>1277</v>
      </c>
      <c r="Y47" s="306">
        <f t="shared" si="0"/>
        <v>2</v>
      </c>
      <c r="Z47" s="307" t="str">
        <f t="shared" si="1"/>
        <v>0</v>
      </c>
      <c r="AA47" s="307">
        <f t="shared" si="2"/>
        <v>2</v>
      </c>
      <c r="AB47" s="1"/>
      <c r="AC47" s="1"/>
      <c r="AD47" s="5"/>
      <c r="AE47" s="5"/>
      <c r="AF47" s="5"/>
      <c r="AG47" s="5"/>
      <c r="AH47" s="5"/>
    </row>
    <row r="48" spans="1:34" x14ac:dyDescent="0.25">
      <c r="A48" s="249" t="s">
        <v>180</v>
      </c>
      <c r="B48" s="250">
        <v>0</v>
      </c>
      <c r="C48" s="83" t="s">
        <v>1521</v>
      </c>
      <c r="D48" s="46" t="s">
        <v>1413</v>
      </c>
      <c r="E48" s="11" t="s">
        <v>291</v>
      </c>
      <c r="F48" s="251">
        <v>1</v>
      </c>
      <c r="G48" s="256">
        <v>1</v>
      </c>
      <c r="H48" s="48"/>
      <c r="I48" s="215" t="s">
        <v>107</v>
      </c>
      <c r="J48" s="93" t="s">
        <v>260</v>
      </c>
      <c r="K48" s="215" t="s">
        <v>181</v>
      </c>
      <c r="L48" s="46" t="s">
        <v>234</v>
      </c>
      <c r="M48" s="253" t="s">
        <v>49</v>
      </c>
      <c r="N48" s="93" t="s">
        <v>260</v>
      </c>
      <c r="O48" s="254"/>
      <c r="P48" s="256">
        <v>1</v>
      </c>
      <c r="Q48" s="83" t="s">
        <v>1521</v>
      </c>
      <c r="R48" s="10">
        <v>0</v>
      </c>
      <c r="S48" s="255">
        <v>13637</v>
      </c>
      <c r="T48" s="9"/>
      <c r="U48" s="11" t="s">
        <v>1083</v>
      </c>
      <c r="V48" s="11" t="s">
        <v>1083</v>
      </c>
      <c r="W48" s="254" t="s">
        <v>1374</v>
      </c>
      <c r="X48" s="254" t="s">
        <v>1277</v>
      </c>
      <c r="Y48" s="306">
        <f t="shared" si="0"/>
        <v>2</v>
      </c>
      <c r="Z48" s="307" t="str">
        <f t="shared" si="1"/>
        <v>0</v>
      </c>
      <c r="AA48" s="307">
        <f t="shared" si="2"/>
        <v>2</v>
      </c>
      <c r="AB48" s="1"/>
      <c r="AC48" s="1"/>
      <c r="AD48" s="5"/>
      <c r="AE48" s="5"/>
      <c r="AF48" s="5"/>
      <c r="AG48" s="5"/>
      <c r="AH48" s="5"/>
    </row>
    <row r="49" spans="1:34" x14ac:dyDescent="0.25">
      <c r="A49" s="249" t="s">
        <v>180</v>
      </c>
      <c r="B49" s="250">
        <v>0</v>
      </c>
      <c r="C49" s="83" t="s">
        <v>1521</v>
      </c>
      <c r="D49" s="46" t="s">
        <v>1414</v>
      </c>
      <c r="E49" s="11" t="s">
        <v>291</v>
      </c>
      <c r="F49" s="251">
        <v>1</v>
      </c>
      <c r="G49" s="256">
        <v>1</v>
      </c>
      <c r="H49" s="48"/>
      <c r="I49" s="215" t="s">
        <v>107</v>
      </c>
      <c r="J49" s="93" t="s">
        <v>260</v>
      </c>
      <c r="K49" s="215" t="s">
        <v>181</v>
      </c>
      <c r="L49" s="46" t="s">
        <v>234</v>
      </c>
      <c r="M49" s="253" t="s">
        <v>49</v>
      </c>
      <c r="N49" s="93" t="s">
        <v>260</v>
      </c>
      <c r="O49" s="254"/>
      <c r="P49" s="256">
        <v>1</v>
      </c>
      <c r="Q49" s="83" t="s">
        <v>1521</v>
      </c>
      <c r="R49" s="10">
        <v>0</v>
      </c>
      <c r="S49" s="255">
        <v>13637</v>
      </c>
      <c r="T49" s="9"/>
      <c r="U49" s="11" t="s">
        <v>1083</v>
      </c>
      <c r="V49" s="11" t="s">
        <v>1083</v>
      </c>
      <c r="W49" s="254" t="s">
        <v>1374</v>
      </c>
      <c r="X49" s="254" t="s">
        <v>1277</v>
      </c>
      <c r="Y49" s="306">
        <f t="shared" si="0"/>
        <v>2</v>
      </c>
      <c r="Z49" s="307" t="str">
        <f t="shared" si="1"/>
        <v>0</v>
      </c>
      <c r="AA49" s="307">
        <f t="shared" si="2"/>
        <v>2</v>
      </c>
      <c r="AB49" s="1"/>
      <c r="AC49" s="1"/>
      <c r="AD49" s="5"/>
      <c r="AE49" s="5"/>
      <c r="AF49" s="5"/>
      <c r="AG49" s="5"/>
      <c r="AH49" s="5"/>
    </row>
    <row r="50" spans="1:34" x14ac:dyDescent="0.25">
      <c r="A50" s="249" t="s">
        <v>180</v>
      </c>
      <c r="B50" s="250">
        <v>0</v>
      </c>
      <c r="C50" s="83" t="s">
        <v>1521</v>
      </c>
      <c r="D50" s="46" t="s">
        <v>1415</v>
      </c>
      <c r="E50" s="11" t="s">
        <v>291</v>
      </c>
      <c r="F50" s="251">
        <v>1</v>
      </c>
      <c r="G50" s="256">
        <v>1</v>
      </c>
      <c r="H50" s="48"/>
      <c r="I50" s="215" t="s">
        <v>107</v>
      </c>
      <c r="J50" s="93" t="s">
        <v>260</v>
      </c>
      <c r="K50" s="215" t="s">
        <v>181</v>
      </c>
      <c r="L50" s="46" t="s">
        <v>234</v>
      </c>
      <c r="M50" s="253" t="s">
        <v>49</v>
      </c>
      <c r="N50" s="93" t="s">
        <v>260</v>
      </c>
      <c r="O50" s="254"/>
      <c r="P50" s="256">
        <v>1</v>
      </c>
      <c r="Q50" s="83" t="s">
        <v>1521</v>
      </c>
      <c r="R50" s="10">
        <v>0</v>
      </c>
      <c r="S50" s="255">
        <v>13637</v>
      </c>
      <c r="T50" s="9"/>
      <c r="U50" s="11" t="s">
        <v>1083</v>
      </c>
      <c r="V50" s="11" t="s">
        <v>1083</v>
      </c>
      <c r="W50" s="254" t="s">
        <v>1374</v>
      </c>
      <c r="X50" s="254" t="s">
        <v>1277</v>
      </c>
      <c r="Y50" s="306">
        <f t="shared" si="0"/>
        <v>2</v>
      </c>
      <c r="Z50" s="307" t="str">
        <f t="shared" si="1"/>
        <v>0</v>
      </c>
      <c r="AA50" s="307">
        <f t="shared" si="2"/>
        <v>2</v>
      </c>
      <c r="AB50" s="1"/>
      <c r="AC50" s="1"/>
      <c r="AD50" s="5"/>
      <c r="AE50" s="5"/>
      <c r="AF50" s="5"/>
      <c r="AG50" s="5"/>
      <c r="AH50" s="5"/>
    </row>
    <row r="51" spans="1:34" x14ac:dyDescent="0.25">
      <c r="A51" s="249" t="s">
        <v>180</v>
      </c>
      <c r="B51" s="250">
        <v>0</v>
      </c>
      <c r="C51" s="83" t="s">
        <v>1521</v>
      </c>
      <c r="D51" s="46" t="s">
        <v>1416</v>
      </c>
      <c r="E51" s="11" t="s">
        <v>291</v>
      </c>
      <c r="F51" s="251">
        <v>1</v>
      </c>
      <c r="G51" s="256">
        <v>1</v>
      </c>
      <c r="H51" s="48"/>
      <c r="I51" s="215" t="s">
        <v>107</v>
      </c>
      <c r="J51" s="93" t="s">
        <v>260</v>
      </c>
      <c r="K51" s="215" t="s">
        <v>181</v>
      </c>
      <c r="L51" s="46" t="s">
        <v>234</v>
      </c>
      <c r="M51" s="253" t="s">
        <v>49</v>
      </c>
      <c r="N51" s="93" t="s">
        <v>260</v>
      </c>
      <c r="O51" s="254"/>
      <c r="P51" s="256">
        <v>1</v>
      </c>
      <c r="Q51" s="83" t="s">
        <v>1521</v>
      </c>
      <c r="R51" s="10">
        <v>0</v>
      </c>
      <c r="S51" s="255">
        <v>13637</v>
      </c>
      <c r="T51" s="9"/>
      <c r="U51" s="11" t="s">
        <v>1083</v>
      </c>
      <c r="V51" s="11" t="s">
        <v>1083</v>
      </c>
      <c r="W51" s="254" t="s">
        <v>1374</v>
      </c>
      <c r="X51" s="254" t="s">
        <v>1277</v>
      </c>
      <c r="Y51" s="306">
        <f t="shared" si="0"/>
        <v>2</v>
      </c>
      <c r="Z51" s="307" t="str">
        <f t="shared" si="1"/>
        <v>0</v>
      </c>
      <c r="AA51" s="307">
        <f t="shared" si="2"/>
        <v>2</v>
      </c>
      <c r="AB51" s="1"/>
      <c r="AC51" s="1"/>
      <c r="AD51" s="5"/>
      <c r="AE51" s="5"/>
      <c r="AF51" s="5"/>
      <c r="AG51" s="5"/>
      <c r="AH51" s="5"/>
    </row>
    <row r="52" spans="1:34" x14ac:dyDescent="0.25">
      <c r="A52" s="249" t="s">
        <v>180</v>
      </c>
      <c r="B52" s="250">
        <v>0</v>
      </c>
      <c r="C52" s="83" t="s">
        <v>1521</v>
      </c>
      <c r="D52" s="46" t="s">
        <v>1417</v>
      </c>
      <c r="E52" s="11" t="s">
        <v>291</v>
      </c>
      <c r="F52" s="251">
        <v>1</v>
      </c>
      <c r="G52" s="256">
        <v>1</v>
      </c>
      <c r="H52" s="48"/>
      <c r="I52" s="215" t="s">
        <v>107</v>
      </c>
      <c r="J52" s="93" t="s">
        <v>260</v>
      </c>
      <c r="K52" s="215" t="s">
        <v>181</v>
      </c>
      <c r="L52" s="46" t="s">
        <v>234</v>
      </c>
      <c r="M52" s="253" t="s">
        <v>49</v>
      </c>
      <c r="N52" s="93" t="s">
        <v>260</v>
      </c>
      <c r="O52" s="254"/>
      <c r="P52" s="256">
        <v>1</v>
      </c>
      <c r="Q52" s="83" t="s">
        <v>1521</v>
      </c>
      <c r="R52" s="10">
        <v>0</v>
      </c>
      <c r="S52" s="255">
        <v>13637</v>
      </c>
      <c r="T52" s="9"/>
      <c r="U52" s="11" t="s">
        <v>1083</v>
      </c>
      <c r="V52" s="11" t="s">
        <v>1083</v>
      </c>
      <c r="W52" s="254" t="s">
        <v>1374</v>
      </c>
      <c r="X52" s="254" t="s">
        <v>1277</v>
      </c>
      <c r="Y52" s="306">
        <f t="shared" si="0"/>
        <v>2</v>
      </c>
      <c r="Z52" s="307" t="str">
        <f t="shared" si="1"/>
        <v>0</v>
      </c>
      <c r="AA52" s="307">
        <f t="shared" si="2"/>
        <v>2</v>
      </c>
      <c r="AB52" s="1"/>
      <c r="AC52" s="1"/>
      <c r="AD52" s="5"/>
      <c r="AE52" s="5"/>
      <c r="AF52" s="5"/>
      <c r="AG52" s="5"/>
      <c r="AH52" s="5"/>
    </row>
    <row r="53" spans="1:34" x14ac:dyDescent="0.25">
      <c r="A53" s="249" t="s">
        <v>180</v>
      </c>
      <c r="B53" s="250">
        <v>0</v>
      </c>
      <c r="C53" s="83" t="s">
        <v>1521</v>
      </c>
      <c r="D53" s="46" t="s">
        <v>1418</v>
      </c>
      <c r="E53" s="11" t="s">
        <v>291</v>
      </c>
      <c r="F53" s="251">
        <v>1</v>
      </c>
      <c r="G53" s="256">
        <v>1</v>
      </c>
      <c r="H53" s="48"/>
      <c r="I53" s="215" t="s">
        <v>107</v>
      </c>
      <c r="J53" s="93" t="s">
        <v>260</v>
      </c>
      <c r="K53" s="215" t="s">
        <v>181</v>
      </c>
      <c r="L53" s="46" t="s">
        <v>234</v>
      </c>
      <c r="M53" s="253" t="s">
        <v>49</v>
      </c>
      <c r="N53" s="93" t="s">
        <v>260</v>
      </c>
      <c r="O53" s="254"/>
      <c r="P53" s="256">
        <v>1</v>
      </c>
      <c r="Q53" s="83" t="s">
        <v>1521</v>
      </c>
      <c r="R53" s="10">
        <v>0</v>
      </c>
      <c r="S53" s="255">
        <v>13637</v>
      </c>
      <c r="T53" s="9"/>
      <c r="U53" s="11" t="s">
        <v>1083</v>
      </c>
      <c r="V53" s="11" t="s">
        <v>1083</v>
      </c>
      <c r="W53" s="254" t="s">
        <v>1374</v>
      </c>
      <c r="X53" s="254" t="s">
        <v>1277</v>
      </c>
      <c r="Y53" s="306">
        <f t="shared" si="0"/>
        <v>2</v>
      </c>
      <c r="Z53" s="307" t="str">
        <f t="shared" si="1"/>
        <v>0</v>
      </c>
      <c r="AA53" s="307">
        <f t="shared" si="2"/>
        <v>2</v>
      </c>
      <c r="AB53" s="1"/>
      <c r="AC53" s="1"/>
      <c r="AD53" s="5"/>
      <c r="AE53" s="5"/>
      <c r="AF53" s="5"/>
      <c r="AG53" s="5"/>
      <c r="AH53" s="5"/>
    </row>
    <row r="54" spans="1:34" x14ac:dyDescent="0.25">
      <c r="A54" s="249" t="s">
        <v>180</v>
      </c>
      <c r="B54" s="250">
        <v>0</v>
      </c>
      <c r="C54" s="83" t="s">
        <v>1521</v>
      </c>
      <c r="D54" s="46" t="s">
        <v>1419</v>
      </c>
      <c r="E54" s="11" t="s">
        <v>291</v>
      </c>
      <c r="F54" s="251">
        <v>1</v>
      </c>
      <c r="G54" s="256">
        <v>1</v>
      </c>
      <c r="H54" s="48"/>
      <c r="I54" s="215" t="s">
        <v>107</v>
      </c>
      <c r="J54" s="93" t="s">
        <v>260</v>
      </c>
      <c r="K54" s="215" t="s">
        <v>181</v>
      </c>
      <c r="L54" s="46" t="s">
        <v>234</v>
      </c>
      <c r="M54" s="253" t="s">
        <v>49</v>
      </c>
      <c r="N54" s="93" t="s">
        <v>260</v>
      </c>
      <c r="O54" s="254"/>
      <c r="P54" s="256">
        <v>1</v>
      </c>
      <c r="Q54" s="83" t="s">
        <v>1521</v>
      </c>
      <c r="R54" s="10">
        <v>0</v>
      </c>
      <c r="S54" s="255">
        <v>13637</v>
      </c>
      <c r="T54" s="9"/>
      <c r="U54" s="11" t="s">
        <v>1083</v>
      </c>
      <c r="V54" s="11" t="s">
        <v>1083</v>
      </c>
      <c r="W54" s="254" t="s">
        <v>1374</v>
      </c>
      <c r="X54" s="254" t="s">
        <v>1277</v>
      </c>
      <c r="Y54" s="306">
        <f t="shared" si="0"/>
        <v>2</v>
      </c>
      <c r="Z54" s="307" t="str">
        <f t="shared" si="1"/>
        <v>0</v>
      </c>
      <c r="AA54" s="307">
        <f t="shared" si="2"/>
        <v>2</v>
      </c>
      <c r="AB54" s="1"/>
      <c r="AC54" s="1"/>
      <c r="AD54" s="5"/>
      <c r="AE54" s="5"/>
      <c r="AF54" s="5"/>
      <c r="AG54" s="5"/>
      <c r="AH54" s="5"/>
    </row>
    <row r="55" spans="1:34" x14ac:dyDescent="0.25">
      <c r="A55" s="249" t="s">
        <v>180</v>
      </c>
      <c r="B55" s="250">
        <v>0</v>
      </c>
      <c r="C55" s="83" t="s">
        <v>1521</v>
      </c>
      <c r="D55" s="46" t="s">
        <v>1420</v>
      </c>
      <c r="E55" s="11" t="s">
        <v>291</v>
      </c>
      <c r="F55" s="251">
        <v>1</v>
      </c>
      <c r="G55" s="256">
        <v>1</v>
      </c>
      <c r="H55" s="48"/>
      <c r="I55" s="215" t="s">
        <v>107</v>
      </c>
      <c r="J55" s="93" t="s">
        <v>260</v>
      </c>
      <c r="K55" s="215" t="s">
        <v>181</v>
      </c>
      <c r="L55" s="46" t="s">
        <v>234</v>
      </c>
      <c r="M55" s="253" t="s">
        <v>49</v>
      </c>
      <c r="N55" s="93" t="s">
        <v>260</v>
      </c>
      <c r="O55" s="254"/>
      <c r="P55" s="256">
        <v>1</v>
      </c>
      <c r="Q55" s="83" t="s">
        <v>1521</v>
      </c>
      <c r="R55" s="10">
        <v>0</v>
      </c>
      <c r="S55" s="255">
        <v>13637</v>
      </c>
      <c r="T55" s="9"/>
      <c r="U55" s="11" t="s">
        <v>1083</v>
      </c>
      <c r="V55" s="11" t="s">
        <v>1083</v>
      </c>
      <c r="W55" s="254" t="s">
        <v>1374</v>
      </c>
      <c r="X55" s="254" t="s">
        <v>1277</v>
      </c>
      <c r="Y55" s="306">
        <f t="shared" si="0"/>
        <v>2</v>
      </c>
      <c r="Z55" s="307" t="str">
        <f t="shared" si="1"/>
        <v>0</v>
      </c>
      <c r="AA55" s="307">
        <f t="shared" si="2"/>
        <v>2</v>
      </c>
      <c r="AB55" s="1"/>
      <c r="AC55" s="1"/>
      <c r="AD55" s="5"/>
      <c r="AE55" s="5"/>
      <c r="AF55" s="5"/>
      <c r="AG55" s="5"/>
      <c r="AH55" s="5"/>
    </row>
    <row r="56" spans="1:34" x14ac:dyDescent="0.25">
      <c r="A56" s="249" t="s">
        <v>180</v>
      </c>
      <c r="B56" s="250">
        <v>0</v>
      </c>
      <c r="C56" s="83" t="s">
        <v>1521</v>
      </c>
      <c r="D56" s="46" t="s">
        <v>1421</v>
      </c>
      <c r="E56" s="11" t="s">
        <v>291</v>
      </c>
      <c r="F56" s="251">
        <v>1</v>
      </c>
      <c r="G56" s="256">
        <v>0</v>
      </c>
      <c r="H56" s="48"/>
      <c r="I56" s="215" t="s">
        <v>107</v>
      </c>
      <c r="J56" s="93" t="s">
        <v>260</v>
      </c>
      <c r="K56" s="215" t="s">
        <v>181</v>
      </c>
      <c r="L56" s="46" t="s">
        <v>234</v>
      </c>
      <c r="M56" s="253" t="s">
        <v>49</v>
      </c>
      <c r="N56" s="93" t="s">
        <v>260</v>
      </c>
      <c r="O56" s="254"/>
      <c r="P56" s="256">
        <v>0</v>
      </c>
      <c r="Q56" s="83" t="s">
        <v>1521</v>
      </c>
      <c r="R56" s="10">
        <v>0</v>
      </c>
      <c r="S56" s="255">
        <v>13637</v>
      </c>
      <c r="T56" s="9"/>
      <c r="U56" s="11" t="s">
        <v>1083</v>
      </c>
      <c r="V56" s="11" t="s">
        <v>1083</v>
      </c>
      <c r="W56" s="254" t="s">
        <v>1374</v>
      </c>
      <c r="X56" s="254" t="s">
        <v>1277</v>
      </c>
      <c r="Y56" s="306">
        <f t="shared" si="0"/>
        <v>0</v>
      </c>
      <c r="Z56" s="307" t="str">
        <f t="shared" si="1"/>
        <v>0</v>
      </c>
      <c r="AA56" s="307">
        <f t="shared" si="2"/>
        <v>0</v>
      </c>
      <c r="AB56" s="1"/>
      <c r="AC56" s="1"/>
      <c r="AD56" s="5"/>
      <c r="AE56" s="5"/>
      <c r="AF56" s="5"/>
      <c r="AG56" s="5"/>
      <c r="AH56" s="5"/>
    </row>
    <row r="57" spans="1:34" x14ac:dyDescent="0.25">
      <c r="A57" s="249" t="s">
        <v>180</v>
      </c>
      <c r="B57" s="250">
        <v>0</v>
      </c>
      <c r="C57" s="83" t="s">
        <v>1521</v>
      </c>
      <c r="D57" s="46" t="s">
        <v>1422</v>
      </c>
      <c r="E57" s="11" t="s">
        <v>291</v>
      </c>
      <c r="F57" s="251">
        <v>1</v>
      </c>
      <c r="G57" s="256">
        <v>5</v>
      </c>
      <c r="H57" s="48"/>
      <c r="I57" s="215" t="s">
        <v>107</v>
      </c>
      <c r="J57" s="93" t="s">
        <v>260</v>
      </c>
      <c r="K57" s="215" t="s">
        <v>181</v>
      </c>
      <c r="L57" s="46" t="s">
        <v>234</v>
      </c>
      <c r="M57" s="253" t="s">
        <v>49</v>
      </c>
      <c r="N57" s="93" t="s">
        <v>260</v>
      </c>
      <c r="O57" s="254"/>
      <c r="P57" s="256">
        <v>5</v>
      </c>
      <c r="Q57" s="83" t="s">
        <v>1521</v>
      </c>
      <c r="R57" s="10">
        <v>0</v>
      </c>
      <c r="S57" s="255">
        <v>13637</v>
      </c>
      <c r="T57" s="9"/>
      <c r="U57" s="11" t="s">
        <v>1083</v>
      </c>
      <c r="V57" s="11" t="s">
        <v>1083</v>
      </c>
      <c r="W57" s="254" t="s">
        <v>1374</v>
      </c>
      <c r="X57" s="254" t="s">
        <v>1277</v>
      </c>
      <c r="Y57" s="306">
        <f t="shared" si="0"/>
        <v>10</v>
      </c>
      <c r="Z57" s="307" t="str">
        <f t="shared" si="1"/>
        <v>0</v>
      </c>
      <c r="AA57" s="307">
        <f t="shared" si="2"/>
        <v>10</v>
      </c>
      <c r="AB57" s="1"/>
      <c r="AC57" s="1"/>
      <c r="AD57" s="5"/>
      <c r="AE57" s="5"/>
      <c r="AF57" s="5"/>
      <c r="AG57" s="5"/>
      <c r="AH57" s="5"/>
    </row>
    <row r="58" spans="1:34" x14ac:dyDescent="0.25">
      <c r="A58" s="249" t="s">
        <v>180</v>
      </c>
      <c r="B58" s="250">
        <v>0</v>
      </c>
      <c r="C58" s="83" t="s">
        <v>1521</v>
      </c>
      <c r="D58" s="46" t="s">
        <v>1423</v>
      </c>
      <c r="E58" s="11" t="s">
        <v>291</v>
      </c>
      <c r="F58" s="251">
        <v>1</v>
      </c>
      <c r="G58" s="257">
        <v>5</v>
      </c>
      <c r="H58" s="48"/>
      <c r="I58" s="215" t="s">
        <v>107</v>
      </c>
      <c r="J58" s="93" t="s">
        <v>260</v>
      </c>
      <c r="K58" s="215" t="s">
        <v>181</v>
      </c>
      <c r="L58" s="46" t="s">
        <v>234</v>
      </c>
      <c r="M58" s="253" t="s">
        <v>49</v>
      </c>
      <c r="N58" s="93" t="s">
        <v>260</v>
      </c>
      <c r="O58" s="254"/>
      <c r="P58" s="257">
        <v>5</v>
      </c>
      <c r="Q58" s="83" t="s">
        <v>1521</v>
      </c>
      <c r="R58" s="10">
        <v>0</v>
      </c>
      <c r="S58" s="255">
        <v>13637</v>
      </c>
      <c r="T58" s="9"/>
      <c r="U58" s="11" t="s">
        <v>1083</v>
      </c>
      <c r="V58" s="11" t="s">
        <v>1083</v>
      </c>
      <c r="W58" s="254" t="s">
        <v>1374</v>
      </c>
      <c r="X58" s="254" t="s">
        <v>1277</v>
      </c>
      <c r="Y58" s="306">
        <f t="shared" si="0"/>
        <v>10</v>
      </c>
      <c r="Z58" s="307" t="str">
        <f t="shared" si="1"/>
        <v>0</v>
      </c>
      <c r="AA58" s="307">
        <f t="shared" si="2"/>
        <v>10</v>
      </c>
      <c r="AB58" s="1"/>
      <c r="AC58" s="1"/>
      <c r="AD58" s="5"/>
      <c r="AE58" s="5"/>
      <c r="AF58" s="5"/>
      <c r="AG58" s="5"/>
      <c r="AH58" s="5"/>
    </row>
    <row r="59" spans="1:34" s="262" customFormat="1" x14ac:dyDescent="0.25">
      <c r="A59" s="258"/>
      <c r="B59" s="259"/>
      <c r="C59" s="258"/>
      <c r="D59" s="258"/>
      <c r="E59" s="258"/>
      <c r="F59" s="258"/>
      <c r="G59" s="259">
        <f>SUM(G35:G58)</f>
        <v>55</v>
      </c>
      <c r="H59" s="258"/>
      <c r="I59" s="258"/>
      <c r="J59" s="260"/>
      <c r="K59" s="258"/>
      <c r="L59" s="258"/>
      <c r="M59" s="62">
        <f>G59-P59</f>
        <v>0</v>
      </c>
      <c r="N59" s="260"/>
      <c r="O59" s="258"/>
      <c r="P59" s="259">
        <f>SUM(P35:P58)</f>
        <v>55</v>
      </c>
      <c r="Q59" s="258"/>
      <c r="R59" s="258"/>
      <c r="S59" s="261"/>
      <c r="T59" s="258"/>
      <c r="U59" s="258"/>
      <c r="V59" s="258"/>
      <c r="W59" s="258"/>
      <c r="X59" s="258"/>
      <c r="Y59" s="306"/>
      <c r="Z59" s="307" t="str">
        <f t="shared" si="1"/>
        <v>0</v>
      </c>
      <c r="AA59" s="307" t="str">
        <f t="shared" si="2"/>
        <v>0</v>
      </c>
      <c r="AB59" s="258"/>
      <c r="AC59" s="258"/>
      <c r="AD59" s="258"/>
      <c r="AE59" s="258"/>
      <c r="AF59" s="258"/>
      <c r="AG59" s="258"/>
      <c r="AH59" s="258"/>
    </row>
    <row r="60" spans="1:34" s="25" customFormat="1" ht="11.85" customHeight="1" x14ac:dyDescent="0.25">
      <c r="C60" s="42" t="s">
        <v>238</v>
      </c>
      <c r="G60" s="19"/>
      <c r="H60" s="19"/>
      <c r="I60" s="19"/>
      <c r="J60" s="19"/>
      <c r="K60" s="19"/>
      <c r="L60" s="33"/>
      <c r="M60" s="19"/>
      <c r="N60" s="19"/>
      <c r="O60" s="19"/>
      <c r="P60" s="19"/>
      <c r="Q60" s="19"/>
      <c r="R60" s="19"/>
      <c r="S60" s="15"/>
      <c r="T60" s="19"/>
      <c r="X60" s="19"/>
      <c r="Y60" s="306"/>
      <c r="Z60" s="307" t="str">
        <f t="shared" si="1"/>
        <v>0</v>
      </c>
      <c r="AA60" s="307" t="str">
        <f t="shared" si="2"/>
        <v>0</v>
      </c>
    </row>
    <row r="61" spans="1:34" s="19" customFormat="1" ht="11.85" customHeight="1" x14ac:dyDescent="0.25">
      <c r="A61" s="125" t="s">
        <v>1117</v>
      </c>
      <c r="B61" s="18">
        <v>25</v>
      </c>
      <c r="C61" s="17" t="s">
        <v>310</v>
      </c>
      <c r="D61" s="17" t="s">
        <v>290</v>
      </c>
      <c r="E61" s="19" t="s">
        <v>291</v>
      </c>
      <c r="F61" s="19">
        <v>16</v>
      </c>
      <c r="G61" s="19">
        <v>18</v>
      </c>
      <c r="H61" s="19" t="s">
        <v>1270</v>
      </c>
      <c r="I61" s="21" t="s">
        <v>1385</v>
      </c>
      <c r="J61" s="19" t="s">
        <v>260</v>
      </c>
      <c r="K61" s="21" t="s">
        <v>537</v>
      </c>
      <c r="L61" s="17" t="s">
        <v>234</v>
      </c>
      <c r="M61" s="19" t="s">
        <v>968</v>
      </c>
      <c r="N61" s="19" t="s">
        <v>260</v>
      </c>
      <c r="P61" s="19">
        <v>18</v>
      </c>
      <c r="Q61" s="17" t="s">
        <v>297</v>
      </c>
      <c r="R61" s="18">
        <v>0</v>
      </c>
      <c r="S61" s="202">
        <v>13642</v>
      </c>
      <c r="T61" s="17" t="s">
        <v>969</v>
      </c>
      <c r="U61" s="19" t="s">
        <v>970</v>
      </c>
      <c r="V61" s="19" t="s">
        <v>970</v>
      </c>
      <c r="W61" s="19" t="s">
        <v>1374</v>
      </c>
      <c r="X61" s="19" t="s">
        <v>1277</v>
      </c>
      <c r="Y61" s="306">
        <f t="shared" si="0"/>
        <v>576</v>
      </c>
      <c r="Z61" s="307" t="str">
        <f t="shared" si="1"/>
        <v>0</v>
      </c>
      <c r="AA61" s="307">
        <f t="shared" si="2"/>
        <v>576</v>
      </c>
      <c r="AC61" s="22"/>
    </row>
    <row r="62" spans="1:34" s="19" customFormat="1" ht="11.85" customHeight="1" x14ac:dyDescent="0.25">
      <c r="A62" s="9" t="s">
        <v>1522</v>
      </c>
      <c r="B62" s="10">
        <v>0</v>
      </c>
      <c r="C62" s="9" t="s">
        <v>26</v>
      </c>
      <c r="D62" s="9" t="s">
        <v>290</v>
      </c>
      <c r="E62" s="11" t="s">
        <v>291</v>
      </c>
      <c r="F62" s="11">
        <v>16</v>
      </c>
      <c r="G62" s="19">
        <v>23</v>
      </c>
      <c r="H62" s="19" t="s">
        <v>1270</v>
      </c>
      <c r="I62" s="20"/>
      <c r="J62" s="19" t="s">
        <v>260</v>
      </c>
      <c r="K62" s="20" t="s">
        <v>968</v>
      </c>
      <c r="L62" s="17" t="s">
        <v>234</v>
      </c>
      <c r="M62" s="19" t="s">
        <v>968</v>
      </c>
      <c r="N62" s="19" t="s">
        <v>260</v>
      </c>
      <c r="P62" s="19">
        <v>23</v>
      </c>
      <c r="Q62" s="17" t="s">
        <v>297</v>
      </c>
      <c r="R62" s="18">
        <v>88.5</v>
      </c>
      <c r="S62" s="129" t="s">
        <v>1372</v>
      </c>
      <c r="T62" s="17" t="s">
        <v>1119</v>
      </c>
      <c r="U62" s="19" t="s">
        <v>970</v>
      </c>
      <c r="V62" s="19" t="s">
        <v>970</v>
      </c>
      <c r="W62" s="19" t="s">
        <v>1374</v>
      </c>
      <c r="X62" s="19" t="s">
        <v>1373</v>
      </c>
      <c r="Y62" s="306">
        <f t="shared" si="0"/>
        <v>736</v>
      </c>
      <c r="Z62" s="307">
        <f t="shared" si="1"/>
        <v>736</v>
      </c>
      <c r="AA62" s="307" t="str">
        <f t="shared" si="2"/>
        <v>0</v>
      </c>
      <c r="AC62" s="22"/>
    </row>
    <row r="63" spans="1:34" s="19" customFormat="1" ht="11.85" customHeight="1" x14ac:dyDescent="0.25">
      <c r="A63" s="9" t="s">
        <v>1522</v>
      </c>
      <c r="B63" s="10">
        <v>0</v>
      </c>
      <c r="C63" s="9" t="s">
        <v>26</v>
      </c>
      <c r="D63" s="9" t="s">
        <v>290</v>
      </c>
      <c r="E63" s="11" t="s">
        <v>291</v>
      </c>
      <c r="F63" s="11">
        <v>16</v>
      </c>
      <c r="G63" s="19">
        <v>5</v>
      </c>
      <c r="H63" s="19" t="s">
        <v>1270</v>
      </c>
      <c r="I63" s="20"/>
      <c r="J63" s="19" t="s">
        <v>260</v>
      </c>
      <c r="K63" s="20" t="s">
        <v>968</v>
      </c>
      <c r="L63" s="17" t="s">
        <v>234</v>
      </c>
      <c r="M63" s="19" t="s">
        <v>968</v>
      </c>
      <c r="N63" s="19" t="s">
        <v>260</v>
      </c>
      <c r="P63" s="19">
        <v>5</v>
      </c>
      <c r="Q63" s="17" t="s">
        <v>297</v>
      </c>
      <c r="R63" s="18">
        <v>0</v>
      </c>
      <c r="S63" s="129" t="s">
        <v>1372</v>
      </c>
      <c r="T63" s="17" t="s">
        <v>969</v>
      </c>
      <c r="U63" s="19" t="s">
        <v>970</v>
      </c>
      <c r="V63" s="19" t="s">
        <v>970</v>
      </c>
      <c r="W63" s="19" t="s">
        <v>1374</v>
      </c>
      <c r="X63" s="19" t="s">
        <v>1373</v>
      </c>
      <c r="Y63" s="306">
        <f t="shared" si="0"/>
        <v>160</v>
      </c>
      <c r="Z63" s="307">
        <f t="shared" si="1"/>
        <v>160</v>
      </c>
      <c r="AA63" s="307" t="str">
        <f t="shared" si="2"/>
        <v>0</v>
      </c>
      <c r="AC63" s="22"/>
    </row>
    <row r="64" spans="1:34" s="27" customFormat="1" ht="11.85" customHeight="1" x14ac:dyDescent="0.25">
      <c r="A64" s="43"/>
      <c r="B64" s="44"/>
      <c r="C64" s="43"/>
      <c r="D64" s="43"/>
      <c r="E64" s="30"/>
      <c r="F64" s="30"/>
      <c r="G64" s="28">
        <f>SUM(G60:G63)</f>
        <v>46</v>
      </c>
      <c r="H64" s="28"/>
      <c r="I64" s="28"/>
      <c r="J64" s="28"/>
      <c r="K64" s="108"/>
      <c r="L64" s="45"/>
      <c r="M64" s="28">
        <f>G64-P64</f>
        <v>0</v>
      </c>
      <c r="N64" s="28"/>
      <c r="O64" s="28"/>
      <c r="P64" s="28">
        <f>SUM(P60:P63)</f>
        <v>46</v>
      </c>
      <c r="Q64" s="43"/>
      <c r="R64" s="44"/>
      <c r="S64" s="31"/>
      <c r="T64" s="43"/>
      <c r="U64" s="30"/>
      <c r="X64" s="30"/>
      <c r="Y64" s="306"/>
      <c r="Z64" s="307" t="str">
        <f t="shared" si="1"/>
        <v>0</v>
      </c>
      <c r="AA64" s="307" t="str">
        <f t="shared" si="2"/>
        <v>0</v>
      </c>
    </row>
    <row r="65" spans="1:29" s="53" customFormat="1" ht="11.85" customHeight="1" x14ac:dyDescent="0.25">
      <c r="A65" s="46"/>
      <c r="B65" s="47"/>
      <c r="C65" s="42" t="s">
        <v>239</v>
      </c>
      <c r="D65" s="46"/>
      <c r="E65" s="48"/>
      <c r="F65" s="48"/>
      <c r="G65" s="49"/>
      <c r="H65" s="49"/>
      <c r="I65" s="49"/>
      <c r="J65" s="49"/>
      <c r="K65" s="50"/>
      <c r="L65" s="51"/>
      <c r="M65" s="49"/>
      <c r="N65" s="49"/>
      <c r="O65" s="49"/>
      <c r="P65" s="49"/>
      <c r="Q65" s="46"/>
      <c r="R65" s="47"/>
      <c r="S65" s="263"/>
      <c r="T65" s="46"/>
      <c r="U65" s="48"/>
      <c r="X65" s="48"/>
      <c r="Y65" s="306"/>
      <c r="Z65" s="307" t="str">
        <f t="shared" si="1"/>
        <v>0</v>
      </c>
      <c r="AA65" s="307" t="str">
        <f t="shared" si="2"/>
        <v>0</v>
      </c>
    </row>
    <row r="66" spans="1:29" s="19" customFormat="1" ht="11.85" customHeight="1" x14ac:dyDescent="0.25">
      <c r="A66" s="17" t="s">
        <v>1117</v>
      </c>
      <c r="B66" s="18">
        <v>25</v>
      </c>
      <c r="C66" s="17" t="s">
        <v>310</v>
      </c>
      <c r="D66" s="17" t="s">
        <v>1120</v>
      </c>
      <c r="E66" s="19" t="s">
        <v>291</v>
      </c>
      <c r="F66" s="19">
        <v>8</v>
      </c>
      <c r="G66" s="19">
        <v>23</v>
      </c>
      <c r="H66" s="19" t="s">
        <v>1270</v>
      </c>
      <c r="I66" s="21" t="s">
        <v>1385</v>
      </c>
      <c r="J66" s="19" t="s">
        <v>260</v>
      </c>
      <c r="K66" s="21" t="s">
        <v>537</v>
      </c>
      <c r="L66" s="17" t="s">
        <v>234</v>
      </c>
      <c r="M66" s="19" t="s">
        <v>968</v>
      </c>
      <c r="N66" s="19" t="s">
        <v>260</v>
      </c>
      <c r="P66" s="19">
        <v>23</v>
      </c>
      <c r="Q66" s="17" t="s">
        <v>297</v>
      </c>
      <c r="R66" s="18">
        <v>0</v>
      </c>
      <c r="S66" s="202">
        <v>13642</v>
      </c>
      <c r="T66" s="17" t="s">
        <v>1269</v>
      </c>
      <c r="U66" s="19" t="s">
        <v>970</v>
      </c>
      <c r="V66" s="19" t="s">
        <v>970</v>
      </c>
      <c r="W66" s="19" t="s">
        <v>1374</v>
      </c>
      <c r="X66" s="19" t="s">
        <v>1277</v>
      </c>
      <c r="Y66" s="306">
        <f t="shared" si="0"/>
        <v>368</v>
      </c>
      <c r="Z66" s="307" t="str">
        <f t="shared" si="1"/>
        <v>0</v>
      </c>
      <c r="AA66" s="307">
        <f t="shared" si="2"/>
        <v>368</v>
      </c>
      <c r="AC66" s="22"/>
    </row>
    <row r="67" spans="1:29" s="19" customFormat="1" ht="11.85" customHeight="1" x14ac:dyDescent="0.25">
      <c r="A67" s="9" t="s">
        <v>1523</v>
      </c>
      <c r="B67" s="10">
        <v>0</v>
      </c>
      <c r="C67" s="9" t="s">
        <v>26</v>
      </c>
      <c r="D67" s="9" t="s">
        <v>1120</v>
      </c>
      <c r="E67" s="11" t="s">
        <v>291</v>
      </c>
      <c r="F67" s="11">
        <v>8</v>
      </c>
      <c r="G67" s="19">
        <v>23</v>
      </c>
      <c r="H67" s="19" t="s">
        <v>1270</v>
      </c>
      <c r="I67" s="20"/>
      <c r="J67" s="19" t="s">
        <v>260</v>
      </c>
      <c r="K67" s="20" t="s">
        <v>968</v>
      </c>
      <c r="L67" s="17" t="s">
        <v>234</v>
      </c>
      <c r="M67" s="19" t="s">
        <v>968</v>
      </c>
      <c r="N67" s="19" t="s">
        <v>260</v>
      </c>
      <c r="P67" s="19">
        <v>23</v>
      </c>
      <c r="Q67" s="17" t="s">
        <v>297</v>
      </c>
      <c r="R67" s="18">
        <v>88.5</v>
      </c>
      <c r="S67" s="129" t="s">
        <v>1372</v>
      </c>
      <c r="T67" s="17" t="s">
        <v>1119</v>
      </c>
      <c r="U67" s="19" t="s">
        <v>970</v>
      </c>
      <c r="V67" s="19" t="s">
        <v>970</v>
      </c>
      <c r="W67" s="19" t="s">
        <v>1374</v>
      </c>
      <c r="X67" s="19" t="s">
        <v>1373</v>
      </c>
      <c r="Y67" s="306">
        <f t="shared" si="0"/>
        <v>368</v>
      </c>
      <c r="Z67" s="307">
        <f t="shared" si="1"/>
        <v>368</v>
      </c>
      <c r="AA67" s="307" t="str">
        <f t="shared" si="2"/>
        <v>0</v>
      </c>
      <c r="AC67" s="22"/>
    </row>
    <row r="68" spans="1:29" s="19" customFormat="1" ht="11.85" customHeight="1" x14ac:dyDescent="0.25">
      <c r="L68" s="9" t="s">
        <v>234</v>
      </c>
      <c r="Q68" s="17"/>
      <c r="R68" s="18"/>
      <c r="S68" s="70"/>
      <c r="T68" s="17"/>
      <c r="Y68" s="306"/>
      <c r="Z68" s="307" t="str">
        <f t="shared" si="1"/>
        <v>0</v>
      </c>
      <c r="AA68" s="307" t="str">
        <f t="shared" si="2"/>
        <v>0</v>
      </c>
      <c r="AC68" s="22"/>
    </row>
    <row r="69" spans="1:29" s="35" customFormat="1" ht="11.85" customHeight="1" thickBot="1" x14ac:dyDescent="0.3">
      <c r="G69" s="36">
        <f>SUM(G65:G68)</f>
        <v>46</v>
      </c>
      <c r="H69" s="36"/>
      <c r="I69" s="36"/>
      <c r="J69" s="36"/>
      <c r="K69" s="36"/>
      <c r="L69" s="37"/>
      <c r="M69" s="36">
        <f>G69-P69</f>
        <v>0</v>
      </c>
      <c r="N69" s="36"/>
      <c r="O69" s="36"/>
      <c r="P69" s="36">
        <f>SUM(P65:P68)</f>
        <v>46</v>
      </c>
      <c r="Q69" s="38"/>
      <c r="R69" s="38"/>
      <c r="S69" s="39"/>
      <c r="T69" s="38"/>
      <c r="X69" s="38"/>
      <c r="Y69" s="306"/>
      <c r="Z69" s="307" t="str">
        <f t="shared" ref="Z69:Z132" si="3">IF(X69="N",Y69,"0")</f>
        <v>0</v>
      </c>
      <c r="AA69" s="307" t="str">
        <f t="shared" ref="AA69:AA132" si="4">IF(X69="P",Y69,"0")</f>
        <v>0</v>
      </c>
    </row>
    <row r="70" spans="1:29" s="25" customFormat="1" ht="11.85" customHeight="1" x14ac:dyDescent="0.25">
      <c r="C70" s="32" t="s">
        <v>236</v>
      </c>
      <c r="G70" s="19"/>
      <c r="H70" s="19"/>
      <c r="I70" s="40"/>
      <c r="J70" s="19"/>
      <c r="K70" s="19"/>
      <c r="L70" s="33"/>
      <c r="M70" s="19"/>
      <c r="N70" s="19"/>
      <c r="O70" s="19"/>
      <c r="P70" s="19"/>
      <c r="Q70" s="19"/>
      <c r="R70" s="19"/>
      <c r="S70" s="110"/>
      <c r="T70" s="19"/>
      <c r="X70" s="19"/>
      <c r="Y70" s="306"/>
      <c r="Z70" s="307" t="str">
        <f t="shared" si="3"/>
        <v>0</v>
      </c>
      <c r="AA70" s="307" t="str">
        <f t="shared" si="4"/>
        <v>0</v>
      </c>
    </row>
    <row r="71" spans="1:29" s="19" customFormat="1" ht="11.85" customHeight="1" x14ac:dyDescent="0.25">
      <c r="A71" s="17" t="s">
        <v>1115</v>
      </c>
      <c r="B71" s="18">
        <v>24</v>
      </c>
      <c r="C71" s="17" t="s">
        <v>310</v>
      </c>
      <c r="D71" s="17" t="s">
        <v>290</v>
      </c>
      <c r="E71" s="19" t="s">
        <v>291</v>
      </c>
      <c r="F71" s="19">
        <v>16</v>
      </c>
      <c r="G71" s="19">
        <v>2</v>
      </c>
      <c r="H71" s="19" t="s">
        <v>1270</v>
      </c>
      <c r="I71" s="21" t="s">
        <v>1383</v>
      </c>
      <c r="J71" s="19" t="s">
        <v>260</v>
      </c>
      <c r="K71" s="21" t="s">
        <v>537</v>
      </c>
      <c r="L71" s="17" t="s">
        <v>234</v>
      </c>
      <c r="M71" s="26" t="s">
        <v>835</v>
      </c>
      <c r="N71" s="19" t="s">
        <v>260</v>
      </c>
      <c r="O71" s="26" t="s">
        <v>1399</v>
      </c>
      <c r="P71" s="19">
        <v>2</v>
      </c>
      <c r="Q71" s="9" t="s">
        <v>678</v>
      </c>
      <c r="R71" s="10">
        <v>0</v>
      </c>
      <c r="S71" s="203">
        <v>13651</v>
      </c>
      <c r="T71" s="9" t="s">
        <v>1524</v>
      </c>
      <c r="U71" s="11" t="s">
        <v>1400</v>
      </c>
      <c r="V71" s="11" t="s">
        <v>1400</v>
      </c>
      <c r="W71" s="19" t="s">
        <v>1374</v>
      </c>
      <c r="X71" s="19" t="s">
        <v>1277</v>
      </c>
      <c r="Y71" s="306">
        <f t="shared" ref="Y71:Y132" si="5">F71*G71*2</f>
        <v>64</v>
      </c>
      <c r="Z71" s="307" t="str">
        <f t="shared" si="3"/>
        <v>0</v>
      </c>
      <c r="AA71" s="307">
        <f t="shared" si="4"/>
        <v>64</v>
      </c>
      <c r="AC71" s="22"/>
    </row>
    <row r="72" spans="1:29" s="19" customFormat="1" ht="11.85" customHeight="1" x14ac:dyDescent="0.25">
      <c r="A72" s="17" t="s">
        <v>1117</v>
      </c>
      <c r="B72" s="18">
        <v>25</v>
      </c>
      <c r="C72" s="17" t="s">
        <v>310</v>
      </c>
      <c r="D72" s="17" t="s">
        <v>290</v>
      </c>
      <c r="E72" s="19" t="s">
        <v>291</v>
      </c>
      <c r="F72" s="19">
        <v>16</v>
      </c>
      <c r="G72" s="19">
        <v>7</v>
      </c>
      <c r="H72" s="19" t="s">
        <v>1270</v>
      </c>
      <c r="I72" s="21" t="s">
        <v>1385</v>
      </c>
      <c r="J72" s="19" t="s">
        <v>260</v>
      </c>
      <c r="K72" s="21" t="s">
        <v>537</v>
      </c>
      <c r="L72" s="17" t="s">
        <v>234</v>
      </c>
      <c r="M72" s="26" t="s">
        <v>835</v>
      </c>
      <c r="N72" s="19" t="s">
        <v>260</v>
      </c>
      <c r="O72" s="26" t="s">
        <v>1428</v>
      </c>
      <c r="P72" s="19">
        <v>7</v>
      </c>
      <c r="Q72" s="9" t="s">
        <v>678</v>
      </c>
      <c r="R72" s="18">
        <v>0</v>
      </c>
      <c r="S72" s="203">
        <v>13651</v>
      </c>
      <c r="T72" s="9" t="s">
        <v>1524</v>
      </c>
      <c r="U72" s="19" t="s">
        <v>1400</v>
      </c>
      <c r="V72" s="19" t="s">
        <v>1400</v>
      </c>
      <c r="W72" s="19" t="s">
        <v>1374</v>
      </c>
      <c r="X72" s="19" t="s">
        <v>1277</v>
      </c>
      <c r="Y72" s="306">
        <f t="shared" si="5"/>
        <v>224</v>
      </c>
      <c r="Z72" s="307" t="str">
        <f t="shared" si="3"/>
        <v>0</v>
      </c>
      <c r="AA72" s="307">
        <f t="shared" si="4"/>
        <v>224</v>
      </c>
      <c r="AC72" s="22"/>
    </row>
    <row r="73" spans="1:29" s="19" customFormat="1" ht="11.85" customHeight="1" x14ac:dyDescent="0.25">
      <c r="A73" s="125"/>
      <c r="B73" s="18"/>
      <c r="C73" s="23"/>
      <c r="D73" s="17"/>
      <c r="I73" s="20"/>
      <c r="K73" s="20"/>
      <c r="L73" s="17"/>
      <c r="M73" s="26"/>
      <c r="O73" s="26"/>
      <c r="Q73" s="23"/>
      <c r="R73" s="18"/>
      <c r="S73" s="202"/>
      <c r="T73" s="17"/>
      <c r="Y73" s="306"/>
      <c r="Z73" s="307" t="str">
        <f t="shared" si="3"/>
        <v>0</v>
      </c>
      <c r="AA73" s="307" t="str">
        <f t="shared" si="4"/>
        <v>0</v>
      </c>
      <c r="AC73" s="22"/>
    </row>
    <row r="74" spans="1:29" s="27" customFormat="1" ht="11.85" customHeight="1" x14ac:dyDescent="0.25">
      <c r="G74" s="28">
        <f>SUM(G70:G73)</f>
        <v>9</v>
      </c>
      <c r="H74" s="28"/>
      <c r="I74" s="28"/>
      <c r="J74" s="28"/>
      <c r="K74" s="28"/>
      <c r="L74" s="29"/>
      <c r="M74" s="28">
        <f>G74-P74</f>
        <v>0</v>
      </c>
      <c r="N74" s="28"/>
      <c r="O74" s="28"/>
      <c r="P74" s="28">
        <f>SUM(P70:P73)</f>
        <v>9</v>
      </c>
      <c r="Q74" s="30"/>
      <c r="R74" s="30"/>
      <c r="S74" s="264"/>
      <c r="T74" s="30"/>
      <c r="X74" s="30"/>
      <c r="Y74" s="306"/>
      <c r="Z74" s="307" t="str">
        <f t="shared" si="3"/>
        <v>0</v>
      </c>
      <c r="AA74" s="307" t="str">
        <f t="shared" si="4"/>
        <v>0</v>
      </c>
    </row>
    <row r="75" spans="1:29" s="25" customFormat="1" ht="11.85" customHeight="1" x14ac:dyDescent="0.25">
      <c r="C75" s="32" t="s">
        <v>237</v>
      </c>
      <c r="G75" s="19"/>
      <c r="H75" s="19"/>
      <c r="I75" s="40"/>
      <c r="J75" s="19"/>
      <c r="K75" s="19"/>
      <c r="L75" s="33"/>
      <c r="M75" s="19"/>
      <c r="N75" s="19"/>
      <c r="O75" s="19"/>
      <c r="P75" s="19"/>
      <c r="Q75" s="19"/>
      <c r="R75" s="19"/>
      <c r="S75" s="110"/>
      <c r="T75" s="19"/>
      <c r="X75" s="19"/>
      <c r="Y75" s="306"/>
      <c r="Z75" s="307" t="str">
        <f t="shared" si="3"/>
        <v>0</v>
      </c>
      <c r="AA75" s="307" t="str">
        <f t="shared" si="4"/>
        <v>0</v>
      </c>
    </row>
    <row r="76" spans="1:29" s="19" customFormat="1" ht="11.85" customHeight="1" x14ac:dyDescent="0.25">
      <c r="A76" s="111">
        <v>483067.1</v>
      </c>
      <c r="B76" s="18">
        <v>0</v>
      </c>
      <c r="C76" s="19" t="s">
        <v>494</v>
      </c>
      <c r="D76" s="17" t="s">
        <v>1120</v>
      </c>
      <c r="E76" s="19" t="s">
        <v>291</v>
      </c>
      <c r="F76" s="19">
        <v>8</v>
      </c>
      <c r="G76" s="19">
        <v>25</v>
      </c>
      <c r="H76" s="19">
        <v>782297</v>
      </c>
      <c r="I76" s="20" t="s">
        <v>1429</v>
      </c>
      <c r="J76" s="19" t="s">
        <v>260</v>
      </c>
      <c r="K76" s="20" t="s">
        <v>102</v>
      </c>
      <c r="L76" s="17" t="s">
        <v>234</v>
      </c>
      <c r="M76" s="26" t="s">
        <v>835</v>
      </c>
      <c r="N76" s="19" t="s">
        <v>260</v>
      </c>
      <c r="P76" s="19">
        <v>25</v>
      </c>
      <c r="Q76" s="9" t="s">
        <v>678</v>
      </c>
      <c r="R76" s="10">
        <v>0</v>
      </c>
      <c r="S76" s="202">
        <v>13659</v>
      </c>
      <c r="T76" s="9" t="s">
        <v>1525</v>
      </c>
      <c r="U76" s="11" t="s">
        <v>1400</v>
      </c>
      <c r="V76" s="11" t="s">
        <v>1400</v>
      </c>
      <c r="W76" s="19" t="s">
        <v>1374</v>
      </c>
      <c r="X76" s="19" t="s">
        <v>1277</v>
      </c>
      <c r="Y76" s="306">
        <f t="shared" si="5"/>
        <v>400</v>
      </c>
      <c r="Z76" s="307" t="str">
        <f t="shared" si="3"/>
        <v>0</v>
      </c>
      <c r="AA76" s="307">
        <f t="shared" si="4"/>
        <v>400</v>
      </c>
    </row>
    <row r="77" spans="1:29" s="19" customFormat="1" ht="11.25" customHeight="1" x14ac:dyDescent="0.25">
      <c r="A77" s="17" t="s">
        <v>1115</v>
      </c>
      <c r="B77" s="18">
        <v>24</v>
      </c>
      <c r="C77" s="17" t="s">
        <v>310</v>
      </c>
      <c r="D77" s="17" t="s">
        <v>1120</v>
      </c>
      <c r="E77" s="19" t="s">
        <v>291</v>
      </c>
      <c r="F77" s="19">
        <v>8</v>
      </c>
      <c r="G77" s="19">
        <v>12</v>
      </c>
      <c r="I77" s="21" t="s">
        <v>1383</v>
      </c>
      <c r="J77" s="19" t="s">
        <v>260</v>
      </c>
      <c r="K77" s="21" t="s">
        <v>537</v>
      </c>
      <c r="L77" s="17" t="s">
        <v>234</v>
      </c>
      <c r="M77" s="26" t="s">
        <v>835</v>
      </c>
      <c r="N77" s="19" t="s">
        <v>260</v>
      </c>
      <c r="O77" s="26" t="s">
        <v>1399</v>
      </c>
      <c r="P77" s="19">
        <v>12</v>
      </c>
      <c r="Q77" s="9" t="s">
        <v>678</v>
      </c>
      <c r="R77" s="10">
        <v>0</v>
      </c>
      <c r="S77" s="202">
        <v>13658</v>
      </c>
      <c r="T77" s="9" t="s">
        <v>1525</v>
      </c>
      <c r="U77" s="11" t="s">
        <v>1400</v>
      </c>
      <c r="V77" s="11" t="s">
        <v>1400</v>
      </c>
      <c r="W77" s="19" t="s">
        <v>1374</v>
      </c>
      <c r="X77" s="19" t="s">
        <v>1277</v>
      </c>
      <c r="Y77" s="306">
        <f t="shared" si="5"/>
        <v>192</v>
      </c>
      <c r="Z77" s="307" t="str">
        <f t="shared" si="3"/>
        <v>0</v>
      </c>
      <c r="AA77" s="307">
        <f t="shared" si="4"/>
        <v>192</v>
      </c>
      <c r="AC77" s="22"/>
    </row>
    <row r="78" spans="1:29" s="19" customFormat="1" ht="11.85" customHeight="1" x14ac:dyDescent="0.25">
      <c r="A78" s="46" t="s">
        <v>1117</v>
      </c>
      <c r="B78" s="47">
        <v>25</v>
      </c>
      <c r="C78" s="46" t="s">
        <v>310</v>
      </c>
      <c r="D78" s="46" t="s">
        <v>1120</v>
      </c>
      <c r="E78" s="48" t="s">
        <v>291</v>
      </c>
      <c r="F78" s="48">
        <v>8</v>
      </c>
      <c r="G78" s="48">
        <v>2</v>
      </c>
      <c r="H78" s="48" t="s">
        <v>1270</v>
      </c>
      <c r="I78" s="196" t="s">
        <v>1385</v>
      </c>
      <c r="J78" s="19" t="s">
        <v>260</v>
      </c>
      <c r="K78" s="196" t="s">
        <v>537</v>
      </c>
      <c r="L78" s="17" t="s">
        <v>234</v>
      </c>
      <c r="M78" s="26" t="s">
        <v>835</v>
      </c>
      <c r="N78" s="19" t="s">
        <v>260</v>
      </c>
      <c r="O78" s="26" t="s">
        <v>1399</v>
      </c>
      <c r="P78" s="48">
        <v>2</v>
      </c>
      <c r="Q78" s="9" t="s">
        <v>678</v>
      </c>
      <c r="R78" s="10">
        <v>0</v>
      </c>
      <c r="S78" s="202">
        <v>13658</v>
      </c>
      <c r="T78" s="9" t="s">
        <v>1525</v>
      </c>
      <c r="U78" s="11" t="s">
        <v>1400</v>
      </c>
      <c r="V78" s="11" t="s">
        <v>1400</v>
      </c>
      <c r="W78" s="19" t="s">
        <v>1374</v>
      </c>
      <c r="X78" s="19" t="s">
        <v>1277</v>
      </c>
      <c r="Y78" s="306">
        <f t="shared" si="5"/>
        <v>32</v>
      </c>
      <c r="Z78" s="307" t="str">
        <f t="shared" si="3"/>
        <v>0</v>
      </c>
      <c r="AA78" s="307">
        <f t="shared" si="4"/>
        <v>32</v>
      </c>
      <c r="AC78" s="22"/>
    </row>
    <row r="79" spans="1:29" s="19" customFormat="1" ht="11.85" customHeight="1" x14ac:dyDescent="0.25">
      <c r="A79" s="17"/>
      <c r="B79" s="18"/>
      <c r="C79" s="17"/>
      <c r="D79" s="17"/>
      <c r="I79" s="21"/>
      <c r="K79" s="21"/>
      <c r="L79" s="17"/>
      <c r="M79" s="26"/>
      <c r="O79" s="26"/>
      <c r="Q79" s="23"/>
      <c r="R79" s="18"/>
      <c r="S79" s="265"/>
      <c r="T79" s="17"/>
      <c r="Y79" s="306"/>
      <c r="Z79" s="307" t="str">
        <f t="shared" si="3"/>
        <v>0</v>
      </c>
      <c r="AA79" s="307" t="str">
        <f t="shared" si="4"/>
        <v>0</v>
      </c>
      <c r="AC79" s="22"/>
    </row>
    <row r="80" spans="1:29" s="35" customFormat="1" ht="11.85" customHeight="1" thickBot="1" x14ac:dyDescent="0.3">
      <c r="G80" s="36">
        <f>SUM(G75:G79)</f>
        <v>39</v>
      </c>
      <c r="H80" s="36"/>
      <c r="I80" s="36"/>
      <c r="J80" s="36"/>
      <c r="K80" s="36"/>
      <c r="L80" s="41"/>
      <c r="M80" s="36">
        <f>G80-P80</f>
        <v>0</v>
      </c>
      <c r="N80" s="36"/>
      <c r="O80" s="36"/>
      <c r="P80" s="36">
        <f>SUM(P75:P79)</f>
        <v>39</v>
      </c>
      <c r="Q80" s="38"/>
      <c r="R80" s="38"/>
      <c r="S80" s="39"/>
      <c r="T80" s="38"/>
      <c r="X80" s="38"/>
      <c r="Y80" s="306"/>
      <c r="Z80" s="307" t="str">
        <f t="shared" si="3"/>
        <v>0</v>
      </c>
      <c r="AA80" s="307" t="str">
        <f t="shared" si="4"/>
        <v>0</v>
      </c>
    </row>
    <row r="81" spans="1:32" s="25" customFormat="1" x14ac:dyDescent="0.25">
      <c r="C81" s="231" t="s">
        <v>1432</v>
      </c>
      <c r="I81" s="266"/>
      <c r="J81" s="33"/>
      <c r="N81" s="33"/>
      <c r="S81" s="267"/>
      <c r="Y81" s="306"/>
      <c r="Z81" s="307" t="str">
        <f t="shared" si="3"/>
        <v>0</v>
      </c>
      <c r="AA81" s="307" t="str">
        <f t="shared" si="4"/>
        <v>0</v>
      </c>
    </row>
    <row r="82" spans="1:32" s="25" customFormat="1" x14ac:dyDescent="0.25">
      <c r="A82" s="267"/>
      <c r="C82" s="231" t="s">
        <v>1433</v>
      </c>
      <c r="H82" s="268"/>
      <c r="I82" s="266"/>
      <c r="J82" s="33"/>
      <c r="K82" s="269"/>
      <c r="N82" s="33"/>
      <c r="O82" s="268"/>
      <c r="S82" s="267"/>
      <c r="Y82" s="306"/>
      <c r="Z82" s="307" t="str">
        <f t="shared" si="3"/>
        <v>0</v>
      </c>
      <c r="AA82" s="307" t="str">
        <f t="shared" si="4"/>
        <v>0</v>
      </c>
    </row>
    <row r="83" spans="1:32" x14ac:dyDescent="0.25">
      <c r="C83" s="58" t="s">
        <v>1437</v>
      </c>
      <c r="G83"/>
      <c r="H83"/>
      <c r="I83"/>
      <c r="J83" s="59"/>
      <c r="K83"/>
      <c r="M83"/>
      <c r="N83" s="59"/>
      <c r="O83"/>
      <c r="P83"/>
      <c r="S83" s="233"/>
      <c r="X83"/>
      <c r="Y83" s="306"/>
      <c r="Z83" s="307" t="str">
        <f t="shared" si="3"/>
        <v>0</v>
      </c>
      <c r="AA83" s="307" t="str">
        <f t="shared" si="4"/>
        <v>0</v>
      </c>
    </row>
    <row r="84" spans="1:32" x14ac:dyDescent="0.25">
      <c r="C84" s="58" t="s">
        <v>1438</v>
      </c>
      <c r="G84"/>
      <c r="H84"/>
      <c r="I84"/>
      <c r="J84" s="59"/>
      <c r="K84"/>
      <c r="M84"/>
      <c r="N84" s="59"/>
      <c r="O84"/>
      <c r="P84"/>
      <c r="S84" s="233"/>
      <c r="X84"/>
      <c r="Y84" s="306"/>
      <c r="Z84" s="307" t="str">
        <f t="shared" si="3"/>
        <v>0</v>
      </c>
      <c r="AA84" s="307" t="str">
        <f t="shared" si="4"/>
        <v>0</v>
      </c>
    </row>
    <row r="85" spans="1:32" s="11" customFormat="1" ht="11.85" customHeight="1" x14ac:dyDescent="0.25">
      <c r="A85" s="9" t="s">
        <v>1439</v>
      </c>
      <c r="B85" s="10">
        <v>77.95</v>
      </c>
      <c r="C85" s="9" t="s">
        <v>297</v>
      </c>
      <c r="D85" s="9" t="s">
        <v>290</v>
      </c>
      <c r="E85" s="11" t="s">
        <v>291</v>
      </c>
      <c r="F85" s="11">
        <v>16</v>
      </c>
      <c r="G85" s="11">
        <v>25</v>
      </c>
      <c r="I85" s="270"/>
      <c r="J85" s="135" t="s">
        <v>260</v>
      </c>
      <c r="K85" s="210" t="s">
        <v>1440</v>
      </c>
      <c r="L85" s="116" t="s">
        <v>234</v>
      </c>
      <c r="M85" s="115" t="s">
        <v>1440</v>
      </c>
      <c r="N85" s="101" t="s">
        <v>260</v>
      </c>
      <c r="P85" s="11">
        <v>25</v>
      </c>
      <c r="Q85" s="9" t="s">
        <v>1441</v>
      </c>
      <c r="R85" s="10">
        <v>300</v>
      </c>
      <c r="S85" s="221" t="s">
        <v>1372</v>
      </c>
      <c r="T85" s="9" t="s">
        <v>1442</v>
      </c>
      <c r="U85" s="11" t="s">
        <v>1083</v>
      </c>
      <c r="V85" s="11" t="s">
        <v>1083</v>
      </c>
      <c r="W85" s="13" t="s">
        <v>21</v>
      </c>
      <c r="X85" s="11" t="s">
        <v>1373</v>
      </c>
      <c r="Y85" s="306">
        <f t="shared" si="5"/>
        <v>800</v>
      </c>
      <c r="Z85" s="307">
        <f t="shared" si="3"/>
        <v>800</v>
      </c>
      <c r="AA85" s="307" t="str">
        <f t="shared" si="4"/>
        <v>0</v>
      </c>
      <c r="AC85" s="14"/>
    </row>
    <row r="86" spans="1:32" x14ac:dyDescent="0.25">
      <c r="A86" s="9" t="s">
        <v>1439</v>
      </c>
      <c r="B86" s="10">
        <v>77.95</v>
      </c>
      <c r="C86" s="9" t="s">
        <v>297</v>
      </c>
      <c r="D86" s="9" t="s">
        <v>290</v>
      </c>
      <c r="E86" s="11" t="s">
        <v>291</v>
      </c>
      <c r="F86" s="11">
        <v>16</v>
      </c>
      <c r="G86" s="11">
        <v>25</v>
      </c>
      <c r="I86" s="270"/>
      <c r="J86" s="135" t="s">
        <v>260</v>
      </c>
      <c r="K86" s="210" t="s">
        <v>1440</v>
      </c>
      <c r="L86" s="116" t="s">
        <v>234</v>
      </c>
      <c r="M86" s="115" t="s">
        <v>1440</v>
      </c>
      <c r="N86" s="101" t="s">
        <v>260</v>
      </c>
      <c r="P86" s="11">
        <v>25</v>
      </c>
      <c r="Q86" s="9" t="s">
        <v>1441</v>
      </c>
      <c r="R86" s="10">
        <v>300.05</v>
      </c>
      <c r="S86" s="221" t="s">
        <v>1372</v>
      </c>
      <c r="T86" s="9" t="s">
        <v>1443</v>
      </c>
      <c r="U86" s="11" t="s">
        <v>1083</v>
      </c>
      <c r="V86" s="11" t="s">
        <v>1083</v>
      </c>
      <c r="W86" s="13" t="s">
        <v>21</v>
      </c>
      <c r="X86" s="11" t="s">
        <v>1373</v>
      </c>
      <c r="Y86" s="306">
        <f t="shared" si="5"/>
        <v>800</v>
      </c>
      <c r="Z86" s="307">
        <f t="shared" si="3"/>
        <v>800</v>
      </c>
      <c r="AA86" s="307" t="str">
        <f t="shared" si="4"/>
        <v>0</v>
      </c>
      <c r="AB86" s="11"/>
      <c r="AC86" s="14"/>
      <c r="AD86" s="11"/>
      <c r="AE86" s="11"/>
      <c r="AF86" s="11"/>
    </row>
    <row r="87" spans="1:32" s="11" customFormat="1" ht="11.85" customHeight="1" x14ac:dyDescent="0.25">
      <c r="A87" s="9" t="s">
        <v>1444</v>
      </c>
      <c r="B87" s="10">
        <v>300</v>
      </c>
      <c r="C87" s="9" t="s">
        <v>1441</v>
      </c>
      <c r="D87" s="9" t="s">
        <v>290</v>
      </c>
      <c r="E87" s="11" t="s">
        <v>291</v>
      </c>
      <c r="F87" s="11">
        <v>16</v>
      </c>
      <c r="G87" s="11">
        <v>25</v>
      </c>
      <c r="I87" s="270"/>
      <c r="J87" s="135" t="s">
        <v>260</v>
      </c>
      <c r="K87" s="271" t="s">
        <v>883</v>
      </c>
      <c r="L87" s="116" t="s">
        <v>234</v>
      </c>
      <c r="M87" s="115" t="s">
        <v>883</v>
      </c>
      <c r="N87" s="101" t="s">
        <v>260</v>
      </c>
      <c r="P87" s="11">
        <v>25</v>
      </c>
      <c r="Q87" s="9" t="s">
        <v>297</v>
      </c>
      <c r="R87" s="10">
        <v>24.01</v>
      </c>
      <c r="S87" s="272" t="s">
        <v>1372</v>
      </c>
      <c r="T87" s="9" t="s">
        <v>110</v>
      </c>
      <c r="U87" s="11" t="s">
        <v>1083</v>
      </c>
      <c r="V87" s="11" t="s">
        <v>1083</v>
      </c>
      <c r="W87" s="13" t="s">
        <v>21</v>
      </c>
      <c r="X87" s="11" t="s">
        <v>1373</v>
      </c>
      <c r="Y87" s="306">
        <f t="shared" si="5"/>
        <v>800</v>
      </c>
      <c r="Z87" s="307">
        <f t="shared" si="3"/>
        <v>800</v>
      </c>
      <c r="AA87" s="307" t="str">
        <f t="shared" si="4"/>
        <v>0</v>
      </c>
      <c r="AC87" s="14"/>
    </row>
    <row r="88" spans="1:32" x14ac:dyDescent="0.25">
      <c r="A88" s="9" t="s">
        <v>1445</v>
      </c>
      <c r="B88" s="10">
        <v>273</v>
      </c>
      <c r="C88" s="9" t="s">
        <v>310</v>
      </c>
      <c r="D88" s="9" t="s">
        <v>290</v>
      </c>
      <c r="E88" s="11" t="s">
        <v>291</v>
      </c>
      <c r="F88" s="11">
        <v>16</v>
      </c>
      <c r="G88" s="11">
        <v>25</v>
      </c>
      <c r="I88" s="273"/>
      <c r="J88" s="135" t="s">
        <v>260</v>
      </c>
      <c r="K88" s="271" t="s">
        <v>1446</v>
      </c>
      <c r="L88" s="116" t="s">
        <v>234</v>
      </c>
      <c r="M88" s="115" t="s">
        <v>48</v>
      </c>
      <c r="N88" s="101" t="s">
        <v>260</v>
      </c>
      <c r="O88" s="11" t="s">
        <v>1447</v>
      </c>
      <c r="P88" s="11">
        <v>25</v>
      </c>
      <c r="Q88" s="224" t="s">
        <v>134</v>
      </c>
      <c r="R88" s="10">
        <v>310</v>
      </c>
      <c r="S88" s="274" t="s">
        <v>1372</v>
      </c>
      <c r="T88" s="9" t="s">
        <v>1448</v>
      </c>
      <c r="U88" s="11" t="s">
        <v>1083</v>
      </c>
      <c r="V88" s="11" t="s">
        <v>1083</v>
      </c>
      <c r="W88" s="13" t="s">
        <v>21</v>
      </c>
      <c r="X88" s="11" t="s">
        <v>1373</v>
      </c>
      <c r="Y88" s="306">
        <f t="shared" si="5"/>
        <v>800</v>
      </c>
      <c r="Z88" s="307">
        <f t="shared" si="3"/>
        <v>800</v>
      </c>
      <c r="AA88" s="307" t="str">
        <f t="shared" si="4"/>
        <v>0</v>
      </c>
      <c r="AB88" s="11"/>
      <c r="AC88" s="14"/>
      <c r="AD88" s="11"/>
      <c r="AE88" s="11"/>
      <c r="AF88" s="11"/>
    </row>
    <row r="89" spans="1:32" s="11" customFormat="1" ht="11.85" customHeight="1" x14ac:dyDescent="0.25">
      <c r="A89" s="9" t="s">
        <v>1439</v>
      </c>
      <c r="B89" s="10">
        <v>77.95</v>
      </c>
      <c r="C89" s="9" t="s">
        <v>297</v>
      </c>
      <c r="D89" s="9" t="s">
        <v>290</v>
      </c>
      <c r="E89" s="11" t="s">
        <v>291</v>
      </c>
      <c r="F89" s="11">
        <v>16</v>
      </c>
      <c r="G89" s="11">
        <v>25</v>
      </c>
      <c r="I89" s="12"/>
      <c r="J89" s="135" t="s">
        <v>260</v>
      </c>
      <c r="K89" s="271" t="s">
        <v>1440</v>
      </c>
      <c r="L89" s="116" t="s">
        <v>234</v>
      </c>
      <c r="M89" s="115" t="s">
        <v>1440</v>
      </c>
      <c r="N89" s="101" t="s">
        <v>260</v>
      </c>
      <c r="O89" s="24"/>
      <c r="P89" s="11">
        <v>25</v>
      </c>
      <c r="Q89" s="9" t="s">
        <v>157</v>
      </c>
      <c r="R89" s="10">
        <v>800</v>
      </c>
      <c r="S89" s="274" t="s">
        <v>1372</v>
      </c>
      <c r="T89" s="9" t="s">
        <v>1449</v>
      </c>
      <c r="U89" s="11" t="s">
        <v>1083</v>
      </c>
      <c r="V89" s="11" t="s">
        <v>1083</v>
      </c>
      <c r="W89" s="13" t="s">
        <v>21</v>
      </c>
      <c r="X89" s="11" t="s">
        <v>1373</v>
      </c>
      <c r="Y89" s="306">
        <f t="shared" si="5"/>
        <v>800</v>
      </c>
      <c r="Z89" s="307">
        <f t="shared" si="3"/>
        <v>800</v>
      </c>
      <c r="AA89" s="307" t="str">
        <f t="shared" si="4"/>
        <v>0</v>
      </c>
      <c r="AC89" s="14"/>
    </row>
    <row r="90" spans="1:32" s="11" customFormat="1" ht="11.85" customHeight="1" x14ac:dyDescent="0.25">
      <c r="A90" s="9" t="s">
        <v>1450</v>
      </c>
      <c r="B90" s="10">
        <v>125.5</v>
      </c>
      <c r="C90" s="9" t="s">
        <v>297</v>
      </c>
      <c r="D90" s="9" t="s">
        <v>290</v>
      </c>
      <c r="E90" s="11" t="s">
        <v>291</v>
      </c>
      <c r="F90" s="11">
        <v>16</v>
      </c>
      <c r="G90" s="11">
        <v>25</v>
      </c>
      <c r="I90" s="12"/>
      <c r="J90" s="135" t="s">
        <v>260</v>
      </c>
      <c r="K90" s="271" t="s">
        <v>1440</v>
      </c>
      <c r="L90" s="116" t="s">
        <v>234</v>
      </c>
      <c r="M90" s="115" t="s">
        <v>1440</v>
      </c>
      <c r="N90" s="101" t="s">
        <v>260</v>
      </c>
      <c r="O90" s="24"/>
      <c r="P90" s="11">
        <v>25</v>
      </c>
      <c r="Q90" s="9" t="s">
        <v>157</v>
      </c>
      <c r="R90" s="10">
        <v>1100</v>
      </c>
      <c r="S90" s="274" t="s">
        <v>1372</v>
      </c>
      <c r="T90" s="9" t="s">
        <v>1451</v>
      </c>
      <c r="U90" s="11" t="s">
        <v>1083</v>
      </c>
      <c r="V90" s="11" t="s">
        <v>1083</v>
      </c>
      <c r="W90" s="13" t="s">
        <v>21</v>
      </c>
      <c r="X90" s="11" t="s">
        <v>1373</v>
      </c>
      <c r="Y90" s="306">
        <f t="shared" si="5"/>
        <v>800</v>
      </c>
      <c r="Z90" s="307">
        <f t="shared" si="3"/>
        <v>800</v>
      </c>
      <c r="AA90" s="307" t="str">
        <f t="shared" si="4"/>
        <v>0</v>
      </c>
      <c r="AC90" s="14"/>
    </row>
    <row r="91" spans="1:32" s="11" customFormat="1" ht="11.85" customHeight="1" x14ac:dyDescent="0.25">
      <c r="A91" s="249" t="s">
        <v>1452</v>
      </c>
      <c r="B91" s="10">
        <v>1180</v>
      </c>
      <c r="C91" s="9" t="s">
        <v>157</v>
      </c>
      <c r="D91" s="9" t="s">
        <v>290</v>
      </c>
      <c r="E91" s="11" t="s">
        <v>291</v>
      </c>
      <c r="F91" s="11">
        <v>16</v>
      </c>
      <c r="G91" s="11">
        <v>25</v>
      </c>
      <c r="I91" s="275"/>
      <c r="J91" s="101" t="s">
        <v>260</v>
      </c>
      <c r="K91" s="271" t="s">
        <v>876</v>
      </c>
      <c r="L91" s="116" t="s">
        <v>234</v>
      </c>
      <c r="M91" s="115" t="s">
        <v>876</v>
      </c>
      <c r="N91" s="101" t="s">
        <v>260</v>
      </c>
      <c r="O91" s="24"/>
      <c r="P91" s="11">
        <v>25</v>
      </c>
      <c r="Q91" s="9" t="s">
        <v>310</v>
      </c>
      <c r="R91" s="10">
        <v>94.5</v>
      </c>
      <c r="S91" s="209" t="s">
        <v>1372</v>
      </c>
      <c r="T91" s="9" t="s">
        <v>1453</v>
      </c>
      <c r="U91" s="11" t="s">
        <v>1083</v>
      </c>
      <c r="V91" s="11" t="s">
        <v>1083</v>
      </c>
      <c r="W91" s="13" t="s">
        <v>21</v>
      </c>
      <c r="X91" s="11" t="s">
        <v>1373</v>
      </c>
      <c r="Y91" s="306">
        <f t="shared" si="5"/>
        <v>800</v>
      </c>
      <c r="Z91" s="307">
        <f t="shared" si="3"/>
        <v>800</v>
      </c>
      <c r="AA91" s="307" t="str">
        <f t="shared" si="4"/>
        <v>0</v>
      </c>
      <c r="AC91" s="14"/>
    </row>
    <row r="92" spans="1:32" x14ac:dyDescent="0.25">
      <c r="C92" s="58"/>
      <c r="G92"/>
      <c r="H92"/>
      <c r="I92"/>
      <c r="J92" s="59"/>
      <c r="K92"/>
      <c r="M92"/>
      <c r="N92" s="59"/>
      <c r="O92"/>
      <c r="P92"/>
      <c r="S92" s="233"/>
      <c r="X92"/>
      <c r="Y92" s="306"/>
      <c r="Z92" s="307" t="str">
        <f t="shared" si="3"/>
        <v>0</v>
      </c>
      <c r="AA92" s="307" t="str">
        <f t="shared" si="4"/>
        <v>0</v>
      </c>
    </row>
    <row r="93" spans="1:32" x14ac:dyDescent="0.25">
      <c r="C93" s="58" t="s">
        <v>1454</v>
      </c>
      <c r="G93"/>
      <c r="H93"/>
      <c r="I93"/>
      <c r="J93" s="59"/>
      <c r="K93"/>
      <c r="M93"/>
      <c r="N93" s="59"/>
      <c r="O93"/>
      <c r="P93"/>
      <c r="S93" s="233"/>
      <c r="X93"/>
      <c r="Y93" s="306"/>
      <c r="Z93" s="307" t="str">
        <f t="shared" si="3"/>
        <v>0</v>
      </c>
      <c r="AA93" s="307" t="str">
        <f t="shared" si="4"/>
        <v>0</v>
      </c>
    </row>
    <row r="94" spans="1:32" x14ac:dyDescent="0.25">
      <c r="A94" s="9" t="s">
        <v>1455</v>
      </c>
      <c r="B94" s="10">
        <v>24.75</v>
      </c>
      <c r="C94" s="9" t="s">
        <v>297</v>
      </c>
      <c r="D94" s="9" t="s">
        <v>1120</v>
      </c>
      <c r="E94" s="11" t="s">
        <v>291</v>
      </c>
      <c r="F94" s="11">
        <v>8</v>
      </c>
      <c r="G94" s="11">
        <v>25</v>
      </c>
      <c r="I94" s="12" t="s">
        <v>1456</v>
      </c>
      <c r="J94" s="235" t="s">
        <v>260</v>
      </c>
      <c r="K94" s="210" t="s">
        <v>537</v>
      </c>
      <c r="L94" s="116" t="s">
        <v>234</v>
      </c>
      <c r="M94" s="115" t="s">
        <v>136</v>
      </c>
      <c r="N94" s="235" t="s">
        <v>260</v>
      </c>
      <c r="O94" s="13" t="s">
        <v>1457</v>
      </c>
      <c r="P94" s="11">
        <v>25</v>
      </c>
      <c r="Q94" s="9" t="s">
        <v>494</v>
      </c>
      <c r="R94" s="10">
        <v>29.5</v>
      </c>
      <c r="S94" s="209" t="s">
        <v>1458</v>
      </c>
      <c r="T94" s="9" t="s">
        <v>1459</v>
      </c>
      <c r="U94" s="11" t="s">
        <v>1083</v>
      </c>
      <c r="V94" s="11" t="s">
        <v>1083</v>
      </c>
      <c r="W94" s="11" t="s">
        <v>1374</v>
      </c>
      <c r="X94" s="11" t="s">
        <v>1277</v>
      </c>
      <c r="Y94" s="306">
        <f t="shared" si="5"/>
        <v>400</v>
      </c>
      <c r="Z94" s="307" t="str">
        <f t="shared" si="3"/>
        <v>0</v>
      </c>
      <c r="AA94" s="307">
        <f t="shared" si="4"/>
        <v>400</v>
      </c>
    </row>
    <row r="95" spans="1:32" x14ac:dyDescent="0.25">
      <c r="A95" s="9" t="s">
        <v>1460</v>
      </c>
      <c r="B95" s="10">
        <v>24.25</v>
      </c>
      <c r="C95" s="9" t="s">
        <v>297</v>
      </c>
      <c r="D95" s="9" t="s">
        <v>1120</v>
      </c>
      <c r="E95" s="11" t="s">
        <v>291</v>
      </c>
      <c r="F95" s="11">
        <v>8</v>
      </c>
      <c r="G95" s="11">
        <v>25</v>
      </c>
      <c r="I95" s="12" t="s">
        <v>1461</v>
      </c>
      <c r="J95" s="235" t="s">
        <v>260</v>
      </c>
      <c r="K95" s="210" t="s">
        <v>537</v>
      </c>
      <c r="L95" s="116" t="s">
        <v>234</v>
      </c>
      <c r="M95" s="115" t="s">
        <v>136</v>
      </c>
      <c r="N95" s="235" t="s">
        <v>260</v>
      </c>
      <c r="O95" s="13" t="s">
        <v>1462</v>
      </c>
      <c r="P95" s="11">
        <v>25</v>
      </c>
      <c r="Q95" s="9" t="s">
        <v>310</v>
      </c>
      <c r="R95" s="10">
        <v>30.35</v>
      </c>
      <c r="S95" s="209" t="s">
        <v>1463</v>
      </c>
      <c r="T95" s="9" t="s">
        <v>1464</v>
      </c>
      <c r="U95" s="11" t="s">
        <v>1083</v>
      </c>
      <c r="V95" s="11" t="s">
        <v>1083</v>
      </c>
      <c r="W95" s="11" t="s">
        <v>1374</v>
      </c>
      <c r="X95" s="11" t="s">
        <v>1277</v>
      </c>
      <c r="Y95" s="306">
        <f t="shared" si="5"/>
        <v>400</v>
      </c>
      <c r="Z95" s="307" t="str">
        <f t="shared" si="3"/>
        <v>0</v>
      </c>
      <c r="AA95" s="307">
        <f t="shared" si="4"/>
        <v>400</v>
      </c>
    </row>
    <row r="96" spans="1:32" x14ac:dyDescent="0.25">
      <c r="A96" s="9" t="s">
        <v>1465</v>
      </c>
      <c r="B96" s="10">
        <v>72</v>
      </c>
      <c r="C96" s="9" t="s">
        <v>297</v>
      </c>
      <c r="D96" s="9" t="s">
        <v>1120</v>
      </c>
      <c r="E96" s="11" t="s">
        <v>291</v>
      </c>
      <c r="F96" s="11">
        <v>8</v>
      </c>
      <c r="G96" s="11">
        <v>25</v>
      </c>
      <c r="I96" s="12" t="s">
        <v>1466</v>
      </c>
      <c r="J96" s="235" t="s">
        <v>260</v>
      </c>
      <c r="K96" s="210" t="s">
        <v>1366</v>
      </c>
      <c r="L96" s="116" t="s">
        <v>234</v>
      </c>
      <c r="M96" s="115" t="s">
        <v>136</v>
      </c>
      <c r="N96" s="235" t="s">
        <v>260</v>
      </c>
      <c r="O96" s="15" t="s">
        <v>1467</v>
      </c>
      <c r="P96" s="11">
        <v>25</v>
      </c>
      <c r="Q96" s="9" t="s">
        <v>310</v>
      </c>
      <c r="R96" s="10">
        <v>30.35</v>
      </c>
      <c r="S96" s="209" t="s">
        <v>1468</v>
      </c>
      <c r="T96" s="9" t="s">
        <v>1464</v>
      </c>
      <c r="U96" s="11" t="s">
        <v>1083</v>
      </c>
      <c r="V96" s="11" t="s">
        <v>1083</v>
      </c>
      <c r="W96" s="11" t="s">
        <v>1374</v>
      </c>
      <c r="X96" s="11" t="s">
        <v>1277</v>
      </c>
      <c r="Y96" s="306">
        <f t="shared" si="5"/>
        <v>400</v>
      </c>
      <c r="Z96" s="307" t="str">
        <f t="shared" si="3"/>
        <v>0</v>
      </c>
      <c r="AA96" s="307">
        <f t="shared" si="4"/>
        <v>400</v>
      </c>
    </row>
    <row r="97" spans="1:34" x14ac:dyDescent="0.25">
      <c r="A97" s="9" t="s">
        <v>1469</v>
      </c>
      <c r="B97" s="10">
        <v>20</v>
      </c>
      <c r="C97" s="9" t="s">
        <v>297</v>
      </c>
      <c r="D97" s="9" t="s">
        <v>1120</v>
      </c>
      <c r="E97" s="11" t="s">
        <v>291</v>
      </c>
      <c r="F97" s="11">
        <v>8</v>
      </c>
      <c r="G97" s="11">
        <v>25</v>
      </c>
      <c r="I97" s="12" t="s">
        <v>1470</v>
      </c>
      <c r="J97" s="235" t="s">
        <v>260</v>
      </c>
      <c r="K97" s="210" t="s">
        <v>1471</v>
      </c>
      <c r="L97" s="116" t="s">
        <v>234</v>
      </c>
      <c r="M97" s="115" t="s">
        <v>136</v>
      </c>
      <c r="N97" s="235" t="s">
        <v>260</v>
      </c>
      <c r="O97" s="15" t="s">
        <v>1472</v>
      </c>
      <c r="P97" s="11">
        <v>25</v>
      </c>
      <c r="Q97" s="9" t="s">
        <v>494</v>
      </c>
      <c r="R97" s="10">
        <v>29.5</v>
      </c>
      <c r="S97" s="276" t="s">
        <v>1473</v>
      </c>
      <c r="T97" s="9" t="s">
        <v>1459</v>
      </c>
      <c r="U97" s="11" t="s">
        <v>1083</v>
      </c>
      <c r="V97" s="11" t="s">
        <v>1083</v>
      </c>
      <c r="W97" s="11" t="s">
        <v>1374</v>
      </c>
      <c r="X97" s="11" t="s">
        <v>1277</v>
      </c>
      <c r="Y97" s="306">
        <f t="shared" si="5"/>
        <v>400</v>
      </c>
      <c r="Z97" s="307" t="str">
        <f t="shared" si="3"/>
        <v>0</v>
      </c>
      <c r="AA97" s="307">
        <f t="shared" si="4"/>
        <v>400</v>
      </c>
      <c r="AB97" s="11"/>
      <c r="AC97" s="14"/>
      <c r="AD97" s="11"/>
      <c r="AE97" s="11"/>
      <c r="AF97" s="11"/>
    </row>
    <row r="98" spans="1:34" s="25" customFormat="1" x14ac:dyDescent="0.25">
      <c r="A98" s="17" t="s">
        <v>1475</v>
      </c>
      <c r="B98" s="18">
        <v>27</v>
      </c>
      <c r="C98" s="17" t="s">
        <v>293</v>
      </c>
      <c r="D98" s="17" t="s">
        <v>1120</v>
      </c>
      <c r="E98" s="19" t="s">
        <v>291</v>
      </c>
      <c r="F98" s="19">
        <v>8</v>
      </c>
      <c r="G98" s="19">
        <v>50</v>
      </c>
      <c r="H98" s="19"/>
      <c r="I98" s="21" t="s">
        <v>1476</v>
      </c>
      <c r="J98" s="97" t="s">
        <v>260</v>
      </c>
      <c r="K98" s="210" t="s">
        <v>537</v>
      </c>
      <c r="L98" s="116" t="s">
        <v>234</v>
      </c>
      <c r="M98" s="115" t="s">
        <v>136</v>
      </c>
      <c r="N98" s="235" t="s">
        <v>260</v>
      </c>
      <c r="O98" s="15" t="s">
        <v>1477</v>
      </c>
      <c r="P98" s="19">
        <v>50</v>
      </c>
      <c r="Q98" s="17" t="s">
        <v>310</v>
      </c>
      <c r="R98" s="18">
        <v>28</v>
      </c>
      <c r="S98" s="276" t="s">
        <v>1478</v>
      </c>
      <c r="T98" s="17" t="s">
        <v>1479</v>
      </c>
      <c r="U98" s="19" t="s">
        <v>1083</v>
      </c>
      <c r="V98" s="11" t="s">
        <v>1083</v>
      </c>
      <c r="W98" s="11" t="s">
        <v>1374</v>
      </c>
      <c r="X98" s="11" t="s">
        <v>1277</v>
      </c>
      <c r="Y98" s="306">
        <f t="shared" si="5"/>
        <v>800</v>
      </c>
      <c r="Z98" s="307" t="str">
        <f t="shared" si="3"/>
        <v>0</v>
      </c>
      <c r="AA98" s="307">
        <f t="shared" si="4"/>
        <v>800</v>
      </c>
      <c r="AB98" s="19"/>
      <c r="AC98" s="22"/>
      <c r="AD98" s="19"/>
      <c r="AE98" s="19"/>
      <c r="AF98" s="19"/>
    </row>
    <row r="99" spans="1:34" x14ac:dyDescent="0.25">
      <c r="C99" s="58" t="s">
        <v>1480</v>
      </c>
      <c r="G99"/>
      <c r="H99"/>
      <c r="I99"/>
      <c r="J99" s="59"/>
      <c r="K99"/>
      <c r="M99"/>
      <c r="N99" s="59"/>
      <c r="O99"/>
      <c r="P99"/>
      <c r="S99" s="233"/>
      <c r="X99"/>
      <c r="Y99" s="306"/>
      <c r="Z99" s="307" t="str">
        <f t="shared" si="3"/>
        <v>0</v>
      </c>
      <c r="AA99" s="307" t="str">
        <f t="shared" si="4"/>
        <v>0</v>
      </c>
    </row>
    <row r="100" spans="1:34" x14ac:dyDescent="0.25">
      <c r="C100" s="58" t="s">
        <v>1481</v>
      </c>
      <c r="G100"/>
      <c r="H100"/>
      <c r="I100"/>
      <c r="J100" s="59"/>
      <c r="K100"/>
      <c r="M100"/>
      <c r="N100" s="59"/>
      <c r="O100"/>
      <c r="P100"/>
      <c r="S100" s="233"/>
      <c r="X100"/>
      <c r="Y100" s="306"/>
      <c r="Z100" s="307" t="str">
        <f t="shared" si="3"/>
        <v>0</v>
      </c>
      <c r="AA100" s="307" t="str">
        <f t="shared" si="4"/>
        <v>0</v>
      </c>
    </row>
    <row r="101" spans="1:34" s="11" customFormat="1" ht="11.85" customHeight="1" x14ac:dyDescent="0.25">
      <c r="A101" s="9" t="s">
        <v>1482</v>
      </c>
      <c r="B101" s="10">
        <v>650</v>
      </c>
      <c r="C101" s="9" t="s">
        <v>1483</v>
      </c>
      <c r="D101" s="9" t="s">
        <v>290</v>
      </c>
      <c r="E101" s="11" t="s">
        <v>291</v>
      </c>
      <c r="F101" s="11">
        <v>16</v>
      </c>
      <c r="G101" s="11">
        <v>25</v>
      </c>
      <c r="H101" s="19"/>
      <c r="I101" s="11" t="s">
        <v>1484</v>
      </c>
      <c r="J101" s="93" t="s">
        <v>260</v>
      </c>
      <c r="K101" s="210" t="s">
        <v>1485</v>
      </c>
      <c r="L101" s="277" t="s">
        <v>234</v>
      </c>
      <c r="M101" s="115" t="s">
        <v>1366</v>
      </c>
      <c r="N101" s="93" t="s">
        <v>260</v>
      </c>
      <c r="O101" s="11" t="s">
        <v>177</v>
      </c>
      <c r="P101" s="11">
        <v>25</v>
      </c>
      <c r="Q101" s="9" t="s">
        <v>1483</v>
      </c>
      <c r="R101" s="10">
        <v>575</v>
      </c>
      <c r="S101" s="13" t="s">
        <v>1366</v>
      </c>
      <c r="T101" s="9" t="s">
        <v>1486</v>
      </c>
      <c r="U101" s="11" t="s">
        <v>175</v>
      </c>
      <c r="V101" s="11" t="s">
        <v>175</v>
      </c>
      <c r="W101" s="254" t="s">
        <v>1374</v>
      </c>
      <c r="X101" s="254" t="s">
        <v>1277</v>
      </c>
      <c r="Y101" s="306">
        <f t="shared" si="5"/>
        <v>800</v>
      </c>
      <c r="Z101" s="307" t="str">
        <f t="shared" si="3"/>
        <v>0</v>
      </c>
      <c r="AA101" s="307">
        <f t="shared" si="4"/>
        <v>800</v>
      </c>
    </row>
    <row r="102" spans="1:34" s="11" customFormat="1" ht="11.85" customHeight="1" x14ac:dyDescent="0.25">
      <c r="A102" s="9" t="s">
        <v>1487</v>
      </c>
      <c r="B102" s="10">
        <v>475</v>
      </c>
      <c r="C102" s="9" t="s">
        <v>1483</v>
      </c>
      <c r="D102" s="9" t="s">
        <v>1120</v>
      </c>
      <c r="E102" s="11" t="s">
        <v>291</v>
      </c>
      <c r="F102" s="11">
        <v>8</v>
      </c>
      <c r="G102" s="11">
        <v>25</v>
      </c>
      <c r="H102" s="19"/>
      <c r="I102" s="11" t="s">
        <v>1484</v>
      </c>
      <c r="J102" s="93" t="s">
        <v>260</v>
      </c>
      <c r="K102" s="210" t="s">
        <v>1485</v>
      </c>
      <c r="L102" s="277" t="s">
        <v>234</v>
      </c>
      <c r="M102" s="115" t="s">
        <v>1366</v>
      </c>
      <c r="N102" s="93" t="s">
        <v>260</v>
      </c>
      <c r="O102" s="11" t="s">
        <v>177</v>
      </c>
      <c r="P102" s="11">
        <v>25</v>
      </c>
      <c r="Q102" s="9" t="s">
        <v>1483</v>
      </c>
      <c r="R102" s="10">
        <v>575</v>
      </c>
      <c r="S102" s="13" t="s">
        <v>1366</v>
      </c>
      <c r="T102" s="9" t="s">
        <v>1486</v>
      </c>
      <c r="U102" s="11" t="s">
        <v>175</v>
      </c>
      <c r="V102" s="11" t="s">
        <v>175</v>
      </c>
      <c r="W102" s="254" t="s">
        <v>1374</v>
      </c>
      <c r="X102" s="254" t="s">
        <v>1277</v>
      </c>
      <c r="Y102" s="306">
        <f t="shared" si="5"/>
        <v>400</v>
      </c>
      <c r="Z102" s="307" t="str">
        <f t="shared" si="3"/>
        <v>0</v>
      </c>
      <c r="AA102" s="307">
        <f t="shared" si="4"/>
        <v>400</v>
      </c>
    </row>
    <row r="103" spans="1:34" x14ac:dyDescent="0.25">
      <c r="G103"/>
      <c r="H103" s="278"/>
      <c r="I103" s="278"/>
      <c r="J103"/>
      <c r="K103"/>
      <c r="L103" s="59"/>
      <c r="M103"/>
      <c r="N103"/>
      <c r="O103"/>
      <c r="P103"/>
      <c r="S103"/>
      <c r="X103"/>
      <c r="Y103" s="306"/>
      <c r="Z103" s="307" t="str">
        <f t="shared" si="3"/>
        <v>0</v>
      </c>
      <c r="AA103" s="307" t="str">
        <f t="shared" si="4"/>
        <v>0</v>
      </c>
    </row>
    <row r="104" spans="1:34" s="8" customFormat="1" ht="11.85" customHeight="1" x14ac:dyDescent="0.25">
      <c r="A104" s="1"/>
      <c r="B104" s="2"/>
      <c r="C104" s="3" t="s">
        <v>233</v>
      </c>
      <c r="D104" s="4"/>
      <c r="E104" s="5"/>
      <c r="F104" s="6"/>
      <c r="G104" s="7"/>
      <c r="H104" s="1"/>
      <c r="I104" s="1"/>
      <c r="J104" s="1"/>
      <c r="K104" s="1"/>
      <c r="L104" s="5"/>
      <c r="M104" s="1"/>
      <c r="N104" s="1"/>
      <c r="O104" s="1"/>
      <c r="P104" s="7"/>
      <c r="Q104" s="5"/>
      <c r="R104" s="2"/>
      <c r="S104" s="5"/>
      <c r="T104" s="1"/>
      <c r="U104" s="1"/>
      <c r="V104" s="1"/>
      <c r="W104" s="5"/>
      <c r="X104" s="1"/>
      <c r="Y104" s="306"/>
      <c r="Z104" s="307" t="str">
        <f t="shared" si="3"/>
        <v>0</v>
      </c>
      <c r="AA104" s="307" t="str">
        <f t="shared" si="4"/>
        <v>0</v>
      </c>
      <c r="AB104" s="1"/>
      <c r="AC104" s="1"/>
      <c r="AD104" s="5"/>
      <c r="AE104" s="5"/>
      <c r="AF104" s="5"/>
      <c r="AG104" s="5"/>
      <c r="AH104" s="5"/>
    </row>
    <row r="105" spans="1:34" s="11" customFormat="1" ht="11.85" customHeight="1" x14ac:dyDescent="0.25">
      <c r="L105" s="9" t="s">
        <v>234</v>
      </c>
      <c r="M105" s="24"/>
      <c r="Y105" s="306"/>
      <c r="Z105" s="307" t="str">
        <f t="shared" si="3"/>
        <v>0</v>
      </c>
      <c r="AA105" s="307" t="str">
        <f t="shared" si="4"/>
        <v>0</v>
      </c>
      <c r="AC105" s="14"/>
    </row>
    <row r="106" spans="1:34" s="19" customFormat="1" ht="11.85" customHeight="1" x14ac:dyDescent="0.25">
      <c r="A106" s="17" t="s">
        <v>1115</v>
      </c>
      <c r="B106" s="18">
        <v>24</v>
      </c>
      <c r="C106" s="17" t="s">
        <v>310</v>
      </c>
      <c r="D106" s="17" t="s">
        <v>290</v>
      </c>
      <c r="E106" s="19" t="s">
        <v>291</v>
      </c>
      <c r="F106" s="19">
        <v>16</v>
      </c>
      <c r="G106" s="19">
        <v>2</v>
      </c>
      <c r="H106" s="19" t="s">
        <v>1270</v>
      </c>
      <c r="I106" s="21" t="s">
        <v>59</v>
      </c>
      <c r="J106" s="19" t="s">
        <v>260</v>
      </c>
      <c r="K106" s="21" t="s">
        <v>537</v>
      </c>
      <c r="L106" s="17" t="s">
        <v>234</v>
      </c>
      <c r="M106" s="19" t="s">
        <v>574</v>
      </c>
      <c r="N106" s="19" t="s">
        <v>260</v>
      </c>
      <c r="O106" s="19" t="s">
        <v>2140</v>
      </c>
      <c r="P106" s="110">
        <v>2</v>
      </c>
      <c r="Q106" s="17" t="s">
        <v>297</v>
      </c>
      <c r="R106" s="18">
        <v>26.65</v>
      </c>
      <c r="S106" s="34" t="s">
        <v>2147</v>
      </c>
      <c r="T106" s="17" t="s">
        <v>1088</v>
      </c>
      <c r="U106" s="19" t="s">
        <v>300</v>
      </c>
      <c r="V106" s="19" t="s">
        <v>300</v>
      </c>
      <c r="W106" s="19" t="s">
        <v>1374</v>
      </c>
      <c r="X106" s="11" t="s">
        <v>1277</v>
      </c>
      <c r="Y106" s="306">
        <f t="shared" si="5"/>
        <v>64</v>
      </c>
      <c r="Z106" s="307" t="str">
        <f t="shared" si="3"/>
        <v>0</v>
      </c>
      <c r="AA106" s="307">
        <f t="shared" si="4"/>
        <v>64</v>
      </c>
      <c r="AC106" s="22"/>
    </row>
    <row r="107" spans="1:34" s="19" customFormat="1" ht="11.85" customHeight="1" x14ac:dyDescent="0.25">
      <c r="A107" s="17" t="s">
        <v>1115</v>
      </c>
      <c r="B107" s="18">
        <v>24</v>
      </c>
      <c r="C107" s="17" t="s">
        <v>310</v>
      </c>
      <c r="D107" s="17" t="s">
        <v>290</v>
      </c>
      <c r="E107" s="19" t="s">
        <v>291</v>
      </c>
      <c r="F107" s="19">
        <v>16</v>
      </c>
      <c r="G107" s="19">
        <v>5</v>
      </c>
      <c r="H107" s="19" t="s">
        <v>1270</v>
      </c>
      <c r="I107" s="21" t="s">
        <v>1383</v>
      </c>
      <c r="J107" s="19" t="s">
        <v>260</v>
      </c>
      <c r="K107" s="21" t="s">
        <v>537</v>
      </c>
      <c r="L107" s="17" t="s">
        <v>234</v>
      </c>
      <c r="M107" s="19" t="s">
        <v>835</v>
      </c>
      <c r="N107" s="19" t="s">
        <v>260</v>
      </c>
      <c r="O107" s="109" t="s">
        <v>1282</v>
      </c>
      <c r="P107" s="110">
        <v>5</v>
      </c>
      <c r="Q107" s="17" t="s">
        <v>297</v>
      </c>
      <c r="R107" s="18">
        <v>0</v>
      </c>
      <c r="S107" s="202" t="s">
        <v>487</v>
      </c>
      <c r="T107" s="17" t="s">
        <v>836</v>
      </c>
      <c r="U107" s="19" t="s">
        <v>300</v>
      </c>
      <c r="V107" s="19" t="s">
        <v>300</v>
      </c>
      <c r="W107" s="19" t="s">
        <v>1374</v>
      </c>
      <c r="X107" s="19" t="s">
        <v>1277</v>
      </c>
      <c r="Y107" s="306">
        <f t="shared" si="5"/>
        <v>160</v>
      </c>
      <c r="Z107" s="307" t="str">
        <f t="shared" si="3"/>
        <v>0</v>
      </c>
      <c r="AA107" s="307">
        <f t="shared" si="4"/>
        <v>160</v>
      </c>
      <c r="AC107" s="22"/>
    </row>
    <row r="108" spans="1:34" s="19" customFormat="1" ht="11.85" customHeight="1" x14ac:dyDescent="0.25">
      <c r="A108" s="17" t="s">
        <v>1115</v>
      </c>
      <c r="B108" s="18">
        <v>24</v>
      </c>
      <c r="C108" s="17" t="s">
        <v>310</v>
      </c>
      <c r="D108" s="17" t="s">
        <v>290</v>
      </c>
      <c r="E108" s="19" t="s">
        <v>291</v>
      </c>
      <c r="F108" s="19">
        <v>16</v>
      </c>
      <c r="G108" s="19">
        <v>3</v>
      </c>
      <c r="H108" s="19" t="s">
        <v>1270</v>
      </c>
      <c r="I108" s="21" t="s">
        <v>1383</v>
      </c>
      <c r="J108" s="19" t="s">
        <v>260</v>
      </c>
      <c r="K108" s="21" t="s">
        <v>537</v>
      </c>
      <c r="L108" s="17" t="s">
        <v>234</v>
      </c>
      <c r="M108" s="19" t="s">
        <v>906</v>
      </c>
      <c r="N108" s="19" t="s">
        <v>260</v>
      </c>
      <c r="O108" s="26"/>
      <c r="P108" s="110">
        <v>3</v>
      </c>
      <c r="Q108" s="17" t="s">
        <v>216</v>
      </c>
      <c r="R108" s="18">
        <v>255</v>
      </c>
      <c r="S108" s="202" t="s">
        <v>789</v>
      </c>
      <c r="T108" s="17" t="s">
        <v>1353</v>
      </c>
      <c r="U108" s="19" t="s">
        <v>300</v>
      </c>
      <c r="V108" s="19" t="s">
        <v>300</v>
      </c>
      <c r="W108" s="19" t="s">
        <v>1374</v>
      </c>
      <c r="X108" s="19" t="s">
        <v>1277</v>
      </c>
      <c r="Y108" s="306">
        <f t="shared" si="5"/>
        <v>96</v>
      </c>
      <c r="Z108" s="307" t="str">
        <f t="shared" si="3"/>
        <v>0</v>
      </c>
      <c r="AA108" s="307">
        <f t="shared" si="4"/>
        <v>96</v>
      </c>
      <c r="AC108" s="22"/>
    </row>
    <row r="109" spans="1:34" s="19" customFormat="1" ht="11.85" customHeight="1" x14ac:dyDescent="0.25">
      <c r="A109" s="17" t="s">
        <v>1116</v>
      </c>
      <c r="B109" s="18">
        <v>24</v>
      </c>
      <c r="C109" s="17" t="s">
        <v>310</v>
      </c>
      <c r="D109" s="17" t="s">
        <v>290</v>
      </c>
      <c r="E109" s="19" t="s">
        <v>291</v>
      </c>
      <c r="F109" s="19">
        <v>16</v>
      </c>
      <c r="G109" s="19">
        <v>25</v>
      </c>
      <c r="I109" s="21" t="s">
        <v>1384</v>
      </c>
      <c r="J109" s="19" t="s">
        <v>260</v>
      </c>
      <c r="K109" s="21" t="s">
        <v>537</v>
      </c>
      <c r="L109" s="17" t="s">
        <v>234</v>
      </c>
      <c r="M109" s="19" t="s">
        <v>906</v>
      </c>
      <c r="N109" s="19" t="s">
        <v>260</v>
      </c>
      <c r="P109" s="19">
        <v>25</v>
      </c>
      <c r="Q109" s="17" t="s">
        <v>216</v>
      </c>
      <c r="R109" s="18">
        <v>247.5</v>
      </c>
      <c r="S109" s="202" t="s">
        <v>789</v>
      </c>
      <c r="T109" s="17" t="s">
        <v>1352</v>
      </c>
      <c r="U109" s="19" t="s">
        <v>300</v>
      </c>
      <c r="V109" s="19" t="s">
        <v>300</v>
      </c>
      <c r="W109" s="19" t="s">
        <v>1374</v>
      </c>
      <c r="X109" s="19" t="s">
        <v>1277</v>
      </c>
      <c r="Y109" s="306">
        <f t="shared" si="5"/>
        <v>800</v>
      </c>
      <c r="Z109" s="307" t="str">
        <f t="shared" si="3"/>
        <v>0</v>
      </c>
      <c r="AA109" s="307">
        <f t="shared" si="4"/>
        <v>800</v>
      </c>
      <c r="AC109" s="22"/>
    </row>
    <row r="110" spans="1:34" s="19" customFormat="1" ht="11.85" customHeight="1" x14ac:dyDescent="0.25">
      <c r="A110" s="17" t="s">
        <v>1118</v>
      </c>
      <c r="B110" s="18">
        <v>27.3</v>
      </c>
      <c r="C110" s="17" t="s">
        <v>297</v>
      </c>
      <c r="D110" s="17" t="s">
        <v>290</v>
      </c>
      <c r="E110" s="19" t="s">
        <v>291</v>
      </c>
      <c r="F110" s="19">
        <v>16</v>
      </c>
      <c r="G110" s="19">
        <v>25</v>
      </c>
      <c r="I110" s="21" t="s">
        <v>1386</v>
      </c>
      <c r="J110" s="19" t="s">
        <v>260</v>
      </c>
      <c r="K110" s="21" t="s">
        <v>537</v>
      </c>
      <c r="L110" s="17" t="s">
        <v>234</v>
      </c>
      <c r="M110" s="19" t="s">
        <v>835</v>
      </c>
      <c r="N110" s="19" t="s">
        <v>260</v>
      </c>
      <c r="O110" s="109" t="s">
        <v>1282</v>
      </c>
      <c r="P110" s="19">
        <v>25</v>
      </c>
      <c r="Q110" s="17" t="s">
        <v>297</v>
      </c>
      <c r="R110" s="18">
        <v>0</v>
      </c>
      <c r="S110" s="202" t="s">
        <v>486</v>
      </c>
      <c r="T110" s="17" t="s">
        <v>836</v>
      </c>
      <c r="U110" s="19" t="s">
        <v>300</v>
      </c>
      <c r="V110" s="19" t="s">
        <v>300</v>
      </c>
      <c r="W110" s="19" t="s">
        <v>1374</v>
      </c>
      <c r="X110" s="19" t="s">
        <v>1277</v>
      </c>
      <c r="Y110" s="306">
        <f t="shared" si="5"/>
        <v>800</v>
      </c>
      <c r="Z110" s="307" t="str">
        <f t="shared" si="3"/>
        <v>0</v>
      </c>
      <c r="AA110" s="307">
        <f t="shared" si="4"/>
        <v>800</v>
      </c>
      <c r="AC110" s="22"/>
    </row>
    <row r="111" spans="1:34" s="19" customFormat="1" ht="11.85" customHeight="1" x14ac:dyDescent="0.25">
      <c r="A111" s="9" t="s">
        <v>379</v>
      </c>
      <c r="B111" s="10">
        <v>275</v>
      </c>
      <c r="C111" s="9" t="s">
        <v>380</v>
      </c>
      <c r="D111" s="9" t="s">
        <v>290</v>
      </c>
      <c r="E111" s="11" t="s">
        <v>291</v>
      </c>
      <c r="F111" s="11">
        <v>16</v>
      </c>
      <c r="G111" s="19">
        <v>25</v>
      </c>
      <c r="H111" s="11"/>
      <c r="I111" s="12" t="s">
        <v>476</v>
      </c>
      <c r="J111" s="19" t="s">
        <v>260</v>
      </c>
      <c r="K111" s="12" t="s">
        <v>537</v>
      </c>
      <c r="L111" s="17" t="s">
        <v>234</v>
      </c>
      <c r="M111" s="19" t="s">
        <v>1366</v>
      </c>
      <c r="N111" s="19" t="s">
        <v>260</v>
      </c>
      <c r="O111" s="26" t="s">
        <v>1409</v>
      </c>
      <c r="P111" s="11">
        <v>25</v>
      </c>
      <c r="Q111" s="9" t="s">
        <v>2173</v>
      </c>
      <c r="R111" s="10">
        <v>310</v>
      </c>
      <c r="S111" s="203" t="s">
        <v>2148</v>
      </c>
      <c r="T111" s="9" t="s">
        <v>2174</v>
      </c>
      <c r="U111" s="19" t="s">
        <v>300</v>
      </c>
      <c r="V111" s="19" t="s">
        <v>300</v>
      </c>
      <c r="W111" s="19" t="s">
        <v>1374</v>
      </c>
      <c r="X111" s="11" t="s">
        <v>1277</v>
      </c>
      <c r="Y111" s="306">
        <f t="shared" si="5"/>
        <v>800</v>
      </c>
      <c r="Z111" s="307" t="str">
        <f t="shared" si="3"/>
        <v>0</v>
      </c>
      <c r="AA111" s="307">
        <f t="shared" si="4"/>
        <v>800</v>
      </c>
      <c r="AC111" s="22"/>
    </row>
    <row r="112" spans="1:34" s="19" customFormat="1" ht="11.85" customHeight="1" x14ac:dyDescent="0.25">
      <c r="A112" s="9" t="s">
        <v>379</v>
      </c>
      <c r="B112" s="10">
        <v>275</v>
      </c>
      <c r="C112" s="9" t="s">
        <v>380</v>
      </c>
      <c r="D112" s="9" t="s">
        <v>290</v>
      </c>
      <c r="E112" s="11" t="s">
        <v>291</v>
      </c>
      <c r="F112" s="11">
        <v>16</v>
      </c>
      <c r="G112" s="19">
        <v>25</v>
      </c>
      <c r="H112" s="11"/>
      <c r="I112" s="12" t="s">
        <v>476</v>
      </c>
      <c r="J112" s="19" t="s">
        <v>260</v>
      </c>
      <c r="K112" s="12" t="s">
        <v>537</v>
      </c>
      <c r="L112" s="17" t="s">
        <v>234</v>
      </c>
      <c r="M112" s="19" t="s">
        <v>1366</v>
      </c>
      <c r="N112" s="19" t="s">
        <v>260</v>
      </c>
      <c r="O112" s="26" t="s">
        <v>1409</v>
      </c>
      <c r="P112" s="19">
        <v>25</v>
      </c>
      <c r="Q112" s="17" t="s">
        <v>2173</v>
      </c>
      <c r="R112" s="18">
        <v>310</v>
      </c>
      <c r="S112" s="203" t="s">
        <v>2148</v>
      </c>
      <c r="T112" s="17" t="s">
        <v>2174</v>
      </c>
      <c r="U112" s="19" t="s">
        <v>300</v>
      </c>
      <c r="V112" s="19" t="s">
        <v>300</v>
      </c>
      <c r="W112" s="19" t="s">
        <v>1374</v>
      </c>
      <c r="X112" s="19" t="s">
        <v>1277</v>
      </c>
      <c r="Y112" s="306">
        <f t="shared" si="5"/>
        <v>800</v>
      </c>
      <c r="Z112" s="307" t="str">
        <f t="shared" si="3"/>
        <v>0</v>
      </c>
      <c r="AA112" s="307">
        <f t="shared" si="4"/>
        <v>800</v>
      </c>
      <c r="AC112" s="22"/>
    </row>
    <row r="113" spans="1:29" s="19" customFormat="1" ht="11.85" customHeight="1" x14ac:dyDescent="0.25">
      <c r="A113" s="9" t="s">
        <v>25</v>
      </c>
      <c r="B113" s="10">
        <v>215</v>
      </c>
      <c r="C113" s="9" t="s">
        <v>26</v>
      </c>
      <c r="D113" s="9" t="s">
        <v>290</v>
      </c>
      <c r="E113" s="11" t="s">
        <v>291</v>
      </c>
      <c r="F113" s="11">
        <v>16</v>
      </c>
      <c r="G113" s="26">
        <v>25</v>
      </c>
      <c r="I113" s="20" t="s">
        <v>460</v>
      </c>
      <c r="J113" s="19" t="s">
        <v>260</v>
      </c>
      <c r="K113" s="20" t="s">
        <v>708</v>
      </c>
      <c r="L113" s="17" t="s">
        <v>234</v>
      </c>
      <c r="M113" s="11" t="s">
        <v>406</v>
      </c>
      <c r="N113" s="19" t="s">
        <v>260</v>
      </c>
      <c r="P113" s="11">
        <v>25</v>
      </c>
      <c r="Q113" s="9" t="s">
        <v>310</v>
      </c>
      <c r="R113" s="10">
        <v>90.25</v>
      </c>
      <c r="S113" s="34" t="s">
        <v>1372</v>
      </c>
      <c r="T113" s="9" t="s">
        <v>501</v>
      </c>
      <c r="U113" s="11" t="s">
        <v>300</v>
      </c>
      <c r="V113" s="19" t="s">
        <v>300</v>
      </c>
      <c r="W113" s="19" t="s">
        <v>1374</v>
      </c>
      <c r="X113" s="11" t="s">
        <v>1373</v>
      </c>
      <c r="Y113" s="306">
        <f t="shared" si="5"/>
        <v>800</v>
      </c>
      <c r="Z113" s="307">
        <f t="shared" si="3"/>
        <v>800</v>
      </c>
      <c r="AA113" s="307" t="str">
        <f t="shared" si="4"/>
        <v>0</v>
      </c>
      <c r="AC113" s="22"/>
    </row>
    <row r="114" spans="1:29" s="19" customFormat="1" ht="11.85" customHeight="1" x14ac:dyDescent="0.25">
      <c r="A114" s="9" t="s">
        <v>27</v>
      </c>
      <c r="B114" s="10">
        <v>210</v>
      </c>
      <c r="C114" s="9" t="s">
        <v>26</v>
      </c>
      <c r="D114" s="9" t="s">
        <v>290</v>
      </c>
      <c r="E114" s="11" t="s">
        <v>291</v>
      </c>
      <c r="F114" s="11">
        <v>16</v>
      </c>
      <c r="G114" s="26">
        <v>25</v>
      </c>
      <c r="J114" s="19" t="s">
        <v>260</v>
      </c>
      <c r="K114" s="20" t="s">
        <v>708</v>
      </c>
      <c r="L114" s="17" t="s">
        <v>234</v>
      </c>
      <c r="M114" s="19" t="s">
        <v>708</v>
      </c>
      <c r="N114" s="19" t="s">
        <v>260</v>
      </c>
      <c r="P114" s="19">
        <v>25</v>
      </c>
      <c r="Q114" s="17" t="s">
        <v>297</v>
      </c>
      <c r="R114" s="18">
        <v>79</v>
      </c>
      <c r="S114" s="34" t="s">
        <v>1372</v>
      </c>
      <c r="T114" s="17" t="s">
        <v>709</v>
      </c>
      <c r="U114" s="19" t="s">
        <v>300</v>
      </c>
      <c r="V114" s="19" t="s">
        <v>300</v>
      </c>
      <c r="W114" s="19" t="s">
        <v>1374</v>
      </c>
      <c r="X114" s="11" t="s">
        <v>1373</v>
      </c>
      <c r="Y114" s="306">
        <f t="shared" si="5"/>
        <v>800</v>
      </c>
      <c r="Z114" s="307">
        <f t="shared" si="3"/>
        <v>800</v>
      </c>
      <c r="AA114" s="307" t="str">
        <f t="shared" si="4"/>
        <v>0</v>
      </c>
      <c r="AC114" s="22"/>
    </row>
    <row r="115" spans="1:29" s="19" customFormat="1" ht="11.85" customHeight="1" x14ac:dyDescent="0.25">
      <c r="A115" s="9" t="s">
        <v>28</v>
      </c>
      <c r="B115" s="10">
        <v>245</v>
      </c>
      <c r="C115" s="9" t="s">
        <v>26</v>
      </c>
      <c r="D115" s="9" t="s">
        <v>290</v>
      </c>
      <c r="E115" s="11" t="s">
        <v>291</v>
      </c>
      <c r="F115" s="11">
        <v>16</v>
      </c>
      <c r="G115" s="26">
        <v>25</v>
      </c>
      <c r="I115" s="20" t="s">
        <v>728</v>
      </c>
      <c r="J115" s="19" t="s">
        <v>260</v>
      </c>
      <c r="K115" s="20" t="s">
        <v>1342</v>
      </c>
      <c r="L115" s="17" t="s">
        <v>234</v>
      </c>
      <c r="M115" s="19" t="s">
        <v>906</v>
      </c>
      <c r="N115" s="19" t="s">
        <v>260</v>
      </c>
      <c r="O115" s="103" t="s">
        <v>2139</v>
      </c>
      <c r="P115" s="19">
        <v>25</v>
      </c>
      <c r="Q115" s="17" t="s">
        <v>297</v>
      </c>
      <c r="R115" s="18">
        <v>75</v>
      </c>
      <c r="S115" s="202" t="s">
        <v>489</v>
      </c>
      <c r="T115" s="17" t="s">
        <v>907</v>
      </c>
      <c r="U115" s="19" t="s">
        <v>300</v>
      </c>
      <c r="V115" s="19" t="s">
        <v>300</v>
      </c>
      <c r="W115" s="19" t="s">
        <v>1374</v>
      </c>
      <c r="X115" s="19" t="s">
        <v>1277</v>
      </c>
      <c r="Y115" s="306">
        <f t="shared" si="5"/>
        <v>800</v>
      </c>
      <c r="Z115" s="307" t="str">
        <f t="shared" si="3"/>
        <v>0</v>
      </c>
      <c r="AA115" s="307">
        <f t="shared" si="4"/>
        <v>800</v>
      </c>
      <c r="AC115" s="22"/>
    </row>
    <row r="116" spans="1:29" s="19" customFormat="1" ht="11.85" customHeight="1" x14ac:dyDescent="0.25">
      <c r="A116" s="9" t="s">
        <v>381</v>
      </c>
      <c r="B116" s="10">
        <v>270</v>
      </c>
      <c r="C116" s="9" t="s">
        <v>380</v>
      </c>
      <c r="D116" s="9" t="s">
        <v>290</v>
      </c>
      <c r="E116" s="11" t="s">
        <v>291</v>
      </c>
      <c r="F116" s="11">
        <v>16</v>
      </c>
      <c r="G116" s="11">
        <v>25</v>
      </c>
      <c r="H116" s="11"/>
      <c r="I116" s="11"/>
      <c r="J116" s="13" t="s">
        <v>260</v>
      </c>
      <c r="K116" s="12" t="s">
        <v>1294</v>
      </c>
      <c r="L116" s="17" t="s">
        <v>234</v>
      </c>
      <c r="M116" s="19" t="s">
        <v>1294</v>
      </c>
      <c r="N116" s="13" t="s">
        <v>260</v>
      </c>
      <c r="P116" s="19">
        <v>25</v>
      </c>
      <c r="Q116" s="17" t="s">
        <v>90</v>
      </c>
      <c r="R116" s="18">
        <v>775</v>
      </c>
      <c r="S116" s="15" t="s">
        <v>1372</v>
      </c>
      <c r="T116" s="17" t="s">
        <v>92</v>
      </c>
      <c r="U116" s="19" t="s">
        <v>300</v>
      </c>
      <c r="V116" s="19" t="s">
        <v>300</v>
      </c>
      <c r="W116" s="19" t="s">
        <v>21</v>
      </c>
      <c r="X116" s="11" t="s">
        <v>1373</v>
      </c>
      <c r="Y116" s="306">
        <f t="shared" si="5"/>
        <v>800</v>
      </c>
      <c r="Z116" s="307">
        <f t="shared" si="3"/>
        <v>800</v>
      </c>
      <c r="AA116" s="307" t="str">
        <f t="shared" si="4"/>
        <v>0</v>
      </c>
      <c r="AC116" s="22"/>
    </row>
    <row r="117" spans="1:29" s="19" customFormat="1" ht="11.85" customHeight="1" x14ac:dyDescent="0.25">
      <c r="A117" s="9" t="s">
        <v>29</v>
      </c>
      <c r="B117" s="10">
        <v>200</v>
      </c>
      <c r="C117" s="9" t="s">
        <v>26</v>
      </c>
      <c r="D117" s="9" t="s">
        <v>290</v>
      </c>
      <c r="E117" s="11" t="s">
        <v>291</v>
      </c>
      <c r="F117" s="11">
        <v>16</v>
      </c>
      <c r="G117" s="26">
        <v>25</v>
      </c>
      <c r="I117" s="20"/>
      <c r="J117" s="19" t="s">
        <v>260</v>
      </c>
      <c r="K117" s="20" t="s">
        <v>1294</v>
      </c>
      <c r="L117" s="17" t="s">
        <v>234</v>
      </c>
      <c r="M117" s="19" t="s">
        <v>1294</v>
      </c>
      <c r="N117" s="19" t="s">
        <v>260</v>
      </c>
      <c r="O117" s="26"/>
      <c r="P117" s="19">
        <v>25</v>
      </c>
      <c r="Q117" s="17" t="s">
        <v>2167</v>
      </c>
      <c r="R117" s="18">
        <v>300.05</v>
      </c>
      <c r="S117" s="34" t="s">
        <v>1372</v>
      </c>
      <c r="T117" s="17" t="s">
        <v>2168</v>
      </c>
      <c r="U117" s="19" t="s">
        <v>300</v>
      </c>
      <c r="V117" s="19" t="s">
        <v>300</v>
      </c>
      <c r="W117" s="19" t="s">
        <v>1374</v>
      </c>
      <c r="X117" s="11" t="s">
        <v>1373</v>
      </c>
      <c r="Y117" s="306">
        <f t="shared" si="5"/>
        <v>800</v>
      </c>
      <c r="Z117" s="307">
        <f t="shared" si="3"/>
        <v>800</v>
      </c>
      <c r="AA117" s="307" t="str">
        <f t="shared" si="4"/>
        <v>0</v>
      </c>
      <c r="AC117" s="22"/>
    </row>
    <row r="118" spans="1:29" s="19" customFormat="1" ht="11.85" customHeight="1" x14ac:dyDescent="0.25">
      <c r="A118" s="9" t="s">
        <v>30</v>
      </c>
      <c r="B118" s="10">
        <v>200</v>
      </c>
      <c r="C118" s="9" t="s">
        <v>26</v>
      </c>
      <c r="D118" s="9" t="s">
        <v>290</v>
      </c>
      <c r="E118" s="11" t="s">
        <v>291</v>
      </c>
      <c r="F118" s="11">
        <v>16</v>
      </c>
      <c r="G118" s="26">
        <v>12</v>
      </c>
      <c r="I118" s="20" t="s">
        <v>474</v>
      </c>
      <c r="J118" s="19" t="s">
        <v>260</v>
      </c>
      <c r="K118" s="20" t="s">
        <v>1294</v>
      </c>
      <c r="L118" s="17" t="s">
        <v>234</v>
      </c>
      <c r="M118" s="19" t="s">
        <v>906</v>
      </c>
      <c r="N118" s="19" t="s">
        <v>260</v>
      </c>
      <c r="O118" s="103" t="s">
        <v>475</v>
      </c>
      <c r="P118" s="110">
        <v>12</v>
      </c>
      <c r="Q118" s="17" t="s">
        <v>216</v>
      </c>
      <c r="R118" s="18">
        <v>255</v>
      </c>
      <c r="S118" s="202" t="s">
        <v>488</v>
      </c>
      <c r="T118" s="17" t="s">
        <v>1353</v>
      </c>
      <c r="U118" s="19" t="s">
        <v>300</v>
      </c>
      <c r="V118" s="19" t="s">
        <v>300</v>
      </c>
      <c r="W118" s="19" t="s">
        <v>1374</v>
      </c>
      <c r="X118" s="19" t="s">
        <v>1277</v>
      </c>
      <c r="Y118" s="306">
        <f t="shared" si="5"/>
        <v>384</v>
      </c>
      <c r="Z118" s="307" t="str">
        <f t="shared" si="3"/>
        <v>0</v>
      </c>
      <c r="AA118" s="307">
        <f t="shared" si="4"/>
        <v>384</v>
      </c>
      <c r="AC118" s="22"/>
    </row>
    <row r="119" spans="1:29" s="19" customFormat="1" ht="11.85" customHeight="1" x14ac:dyDescent="0.25">
      <c r="A119" s="125" t="s">
        <v>1380</v>
      </c>
      <c r="B119" s="18">
        <v>0</v>
      </c>
      <c r="C119" s="17" t="s">
        <v>216</v>
      </c>
      <c r="D119" s="17" t="s">
        <v>290</v>
      </c>
      <c r="E119" s="19" t="s">
        <v>291</v>
      </c>
      <c r="F119" s="19">
        <v>16</v>
      </c>
      <c r="G119" s="110">
        <v>6</v>
      </c>
      <c r="H119" s="19" t="s">
        <v>1270</v>
      </c>
      <c r="I119" s="105" t="s">
        <v>1381</v>
      </c>
      <c r="J119" s="19" t="s">
        <v>260</v>
      </c>
      <c r="K119" s="21" t="s">
        <v>835</v>
      </c>
      <c r="L119" s="17" t="s">
        <v>234</v>
      </c>
      <c r="M119" s="19" t="s">
        <v>731</v>
      </c>
      <c r="N119" s="19" t="s">
        <v>260</v>
      </c>
      <c r="O119" s="26"/>
      <c r="P119" s="19">
        <v>6</v>
      </c>
      <c r="Q119" s="17" t="s">
        <v>297</v>
      </c>
      <c r="R119" s="18">
        <v>70</v>
      </c>
      <c r="S119" s="202" t="s">
        <v>490</v>
      </c>
      <c r="T119" s="17" t="s">
        <v>732</v>
      </c>
      <c r="U119" s="19" t="s">
        <v>300</v>
      </c>
      <c r="V119" s="19" t="s">
        <v>300</v>
      </c>
      <c r="W119" s="19" t="s">
        <v>1374</v>
      </c>
      <c r="X119" s="19" t="s">
        <v>1277</v>
      </c>
      <c r="Y119" s="306">
        <f t="shared" si="5"/>
        <v>192</v>
      </c>
      <c r="Z119" s="307" t="str">
        <f t="shared" si="3"/>
        <v>0</v>
      </c>
      <c r="AA119" s="307">
        <f t="shared" si="4"/>
        <v>192</v>
      </c>
      <c r="AC119" s="22"/>
    </row>
    <row r="120" spans="1:29" s="11" customFormat="1" ht="11.85" customHeight="1" x14ac:dyDescent="0.25">
      <c r="A120" s="9" t="s">
        <v>31</v>
      </c>
      <c r="B120" s="10">
        <v>200</v>
      </c>
      <c r="C120" s="9" t="s">
        <v>26</v>
      </c>
      <c r="D120" s="9" t="s">
        <v>290</v>
      </c>
      <c r="E120" s="11" t="s">
        <v>291</v>
      </c>
      <c r="F120" s="11">
        <v>16</v>
      </c>
      <c r="G120" s="26">
        <v>25</v>
      </c>
      <c r="H120" s="19"/>
      <c r="I120" s="20"/>
      <c r="J120" s="19" t="s">
        <v>260</v>
      </c>
      <c r="K120" s="20" t="s">
        <v>1291</v>
      </c>
      <c r="L120" s="9" t="s">
        <v>234</v>
      </c>
      <c r="M120" s="11" t="s">
        <v>1291</v>
      </c>
      <c r="N120" s="19" t="s">
        <v>260</v>
      </c>
      <c r="O120" s="24"/>
      <c r="P120" s="11">
        <v>25</v>
      </c>
      <c r="Q120" s="9" t="s">
        <v>632</v>
      </c>
      <c r="R120" s="10">
        <v>1400</v>
      </c>
      <c r="S120" s="34" t="s">
        <v>1372</v>
      </c>
      <c r="T120" s="9" t="s">
        <v>635</v>
      </c>
      <c r="U120" s="11" t="s">
        <v>300</v>
      </c>
      <c r="V120" s="19" t="s">
        <v>300</v>
      </c>
      <c r="W120" s="19" t="s">
        <v>1374</v>
      </c>
      <c r="X120" s="11" t="s">
        <v>1373</v>
      </c>
      <c r="Y120" s="306">
        <f t="shared" si="5"/>
        <v>800</v>
      </c>
      <c r="Z120" s="307">
        <f t="shared" si="3"/>
        <v>800</v>
      </c>
      <c r="AA120" s="307" t="str">
        <f t="shared" si="4"/>
        <v>0</v>
      </c>
      <c r="AC120" s="14"/>
    </row>
    <row r="121" spans="1:29" s="19" customFormat="1" ht="11.85" customHeight="1" x14ac:dyDescent="0.25">
      <c r="A121" s="9" t="s">
        <v>32</v>
      </c>
      <c r="B121" s="10">
        <v>230</v>
      </c>
      <c r="C121" s="9" t="s">
        <v>26</v>
      </c>
      <c r="D121" s="9" t="s">
        <v>290</v>
      </c>
      <c r="E121" s="11" t="s">
        <v>291</v>
      </c>
      <c r="F121" s="11">
        <v>16</v>
      </c>
      <c r="G121" s="26">
        <v>25</v>
      </c>
      <c r="J121" s="19" t="s">
        <v>260</v>
      </c>
      <c r="K121" s="20" t="s">
        <v>876</v>
      </c>
      <c r="L121" s="17" t="s">
        <v>234</v>
      </c>
      <c r="M121" s="19" t="s">
        <v>876</v>
      </c>
      <c r="N121" s="19" t="s">
        <v>260</v>
      </c>
      <c r="O121" s="26"/>
      <c r="P121" s="19">
        <v>25</v>
      </c>
      <c r="Q121" s="17" t="s">
        <v>1329</v>
      </c>
      <c r="R121" s="18">
        <v>0</v>
      </c>
      <c r="S121" s="34" t="s">
        <v>1372</v>
      </c>
      <c r="T121" s="17" t="s">
        <v>1330</v>
      </c>
      <c r="U121" s="19" t="s">
        <v>300</v>
      </c>
      <c r="V121" s="19" t="s">
        <v>300</v>
      </c>
      <c r="W121" s="19" t="s">
        <v>1374</v>
      </c>
      <c r="X121" s="11" t="s">
        <v>1373</v>
      </c>
      <c r="Y121" s="306">
        <f t="shared" si="5"/>
        <v>800</v>
      </c>
      <c r="Z121" s="307">
        <f t="shared" si="3"/>
        <v>800</v>
      </c>
      <c r="AA121" s="307" t="str">
        <f t="shared" si="4"/>
        <v>0</v>
      </c>
      <c r="AC121" s="22"/>
    </row>
    <row r="122" spans="1:29" s="19" customFormat="1" ht="11.85" customHeight="1" x14ac:dyDescent="0.25">
      <c r="A122" s="125" t="s">
        <v>886</v>
      </c>
      <c r="B122" s="18">
        <v>130</v>
      </c>
      <c r="C122" s="17" t="s">
        <v>310</v>
      </c>
      <c r="D122" s="17" t="s">
        <v>290</v>
      </c>
      <c r="E122" s="19" t="s">
        <v>291</v>
      </c>
      <c r="F122" s="19">
        <v>16</v>
      </c>
      <c r="G122" s="19">
        <v>3</v>
      </c>
      <c r="H122" s="19" t="s">
        <v>1270</v>
      </c>
      <c r="I122" s="20"/>
      <c r="J122" s="19" t="s">
        <v>260</v>
      </c>
      <c r="K122" s="21" t="s">
        <v>883</v>
      </c>
      <c r="L122" s="17" t="s">
        <v>234</v>
      </c>
      <c r="M122" s="19" t="s">
        <v>574</v>
      </c>
      <c r="N122" s="19" t="s">
        <v>260</v>
      </c>
      <c r="O122" s="19" t="s">
        <v>2142</v>
      </c>
      <c r="P122" s="110">
        <v>3</v>
      </c>
      <c r="Q122" s="17" t="s">
        <v>297</v>
      </c>
      <c r="R122" s="18">
        <v>26.65</v>
      </c>
      <c r="S122" s="34" t="s">
        <v>1372</v>
      </c>
      <c r="T122" s="17" t="s">
        <v>1088</v>
      </c>
      <c r="U122" s="19" t="s">
        <v>300</v>
      </c>
      <c r="V122" s="19" t="s">
        <v>300</v>
      </c>
      <c r="W122" s="19" t="s">
        <v>1374</v>
      </c>
      <c r="X122" s="11" t="s">
        <v>1373</v>
      </c>
      <c r="Y122" s="306">
        <f t="shared" si="5"/>
        <v>96</v>
      </c>
      <c r="Z122" s="307">
        <f t="shared" si="3"/>
        <v>96</v>
      </c>
      <c r="AA122" s="307" t="str">
        <f t="shared" si="4"/>
        <v>0</v>
      </c>
      <c r="AC122" s="22"/>
    </row>
    <row r="123" spans="1:29" s="19" customFormat="1" ht="11.85" customHeight="1" x14ac:dyDescent="0.25">
      <c r="A123" s="125" t="s">
        <v>886</v>
      </c>
      <c r="B123" s="18">
        <v>130</v>
      </c>
      <c r="C123" s="17" t="s">
        <v>310</v>
      </c>
      <c r="D123" s="17" t="s">
        <v>290</v>
      </c>
      <c r="E123" s="19" t="s">
        <v>291</v>
      </c>
      <c r="F123" s="19">
        <v>16</v>
      </c>
      <c r="G123" s="19">
        <v>3</v>
      </c>
      <c r="H123" s="19" t="s">
        <v>1270</v>
      </c>
      <c r="I123" s="20" t="s">
        <v>2144</v>
      </c>
      <c r="J123" s="19" t="s">
        <v>260</v>
      </c>
      <c r="K123" s="21" t="s">
        <v>883</v>
      </c>
      <c r="L123" s="17" t="s">
        <v>234</v>
      </c>
      <c r="M123" s="19" t="s">
        <v>574</v>
      </c>
      <c r="N123" s="19" t="s">
        <v>260</v>
      </c>
      <c r="O123" s="130" t="s">
        <v>2141</v>
      </c>
      <c r="P123" s="110">
        <v>3</v>
      </c>
      <c r="Q123" s="17" t="s">
        <v>297</v>
      </c>
      <c r="R123" s="18">
        <v>26.65</v>
      </c>
      <c r="S123" s="34" t="s">
        <v>2147</v>
      </c>
      <c r="T123" s="17" t="s">
        <v>1088</v>
      </c>
      <c r="U123" s="19" t="s">
        <v>300</v>
      </c>
      <c r="V123" s="19" t="s">
        <v>300</v>
      </c>
      <c r="W123" s="19" t="s">
        <v>1374</v>
      </c>
      <c r="X123" s="11" t="s">
        <v>1277</v>
      </c>
      <c r="Y123" s="306">
        <f t="shared" si="5"/>
        <v>96</v>
      </c>
      <c r="Z123" s="307" t="str">
        <f t="shared" si="3"/>
        <v>0</v>
      </c>
      <c r="AA123" s="307">
        <f t="shared" si="4"/>
        <v>96</v>
      </c>
      <c r="AC123" s="22"/>
    </row>
    <row r="124" spans="1:29" s="19" customFormat="1" ht="11.85" customHeight="1" x14ac:dyDescent="0.25">
      <c r="A124" s="125" t="s">
        <v>886</v>
      </c>
      <c r="B124" s="18">
        <v>130</v>
      </c>
      <c r="C124" s="17" t="s">
        <v>310</v>
      </c>
      <c r="D124" s="17" t="s">
        <v>290</v>
      </c>
      <c r="E124" s="19" t="s">
        <v>291</v>
      </c>
      <c r="F124" s="19">
        <v>16</v>
      </c>
      <c r="G124" s="19">
        <v>19</v>
      </c>
      <c r="H124" s="19" t="s">
        <v>1270</v>
      </c>
      <c r="I124" s="20" t="s">
        <v>786</v>
      </c>
      <c r="J124" s="19" t="s">
        <v>260</v>
      </c>
      <c r="K124" s="21" t="s">
        <v>883</v>
      </c>
      <c r="L124" s="17" t="s">
        <v>234</v>
      </c>
      <c r="M124" s="19" t="s">
        <v>731</v>
      </c>
      <c r="N124" s="19" t="s">
        <v>260</v>
      </c>
      <c r="O124" s="26"/>
      <c r="P124" s="19">
        <v>19</v>
      </c>
      <c r="Q124" s="17" t="s">
        <v>297</v>
      </c>
      <c r="R124" s="18">
        <v>70</v>
      </c>
      <c r="S124" s="202" t="s">
        <v>787</v>
      </c>
      <c r="T124" s="17" t="s">
        <v>732</v>
      </c>
      <c r="U124" s="19" t="s">
        <v>300</v>
      </c>
      <c r="V124" s="19" t="s">
        <v>300</v>
      </c>
      <c r="W124" s="19" t="s">
        <v>1374</v>
      </c>
      <c r="X124" s="19" t="s">
        <v>1277</v>
      </c>
      <c r="Y124" s="306">
        <f t="shared" si="5"/>
        <v>608</v>
      </c>
      <c r="Z124" s="307" t="str">
        <f t="shared" si="3"/>
        <v>0</v>
      </c>
      <c r="AA124" s="307">
        <f t="shared" si="4"/>
        <v>608</v>
      </c>
      <c r="AC124" s="22"/>
    </row>
    <row r="125" spans="1:29" s="19" customFormat="1" ht="11.85" customHeight="1" x14ac:dyDescent="0.25">
      <c r="A125" s="125" t="s">
        <v>885</v>
      </c>
      <c r="B125" s="18">
        <v>137</v>
      </c>
      <c r="C125" s="17" t="s">
        <v>310</v>
      </c>
      <c r="D125" s="17" t="s">
        <v>290</v>
      </c>
      <c r="E125" s="19" t="s">
        <v>291</v>
      </c>
      <c r="F125" s="19">
        <v>16</v>
      </c>
      <c r="G125" s="19">
        <v>25</v>
      </c>
      <c r="I125" s="20" t="s">
        <v>1294</v>
      </c>
      <c r="J125" s="11" t="s">
        <v>260</v>
      </c>
      <c r="K125" s="21" t="s">
        <v>883</v>
      </c>
      <c r="L125" s="17" t="s">
        <v>234</v>
      </c>
      <c r="M125" s="19" t="s">
        <v>1294</v>
      </c>
      <c r="N125" s="19" t="s">
        <v>260</v>
      </c>
      <c r="P125" s="19">
        <v>25</v>
      </c>
      <c r="Q125" s="17" t="s">
        <v>310</v>
      </c>
      <c r="R125" s="18">
        <v>78</v>
      </c>
      <c r="S125" s="34" t="s">
        <v>1372</v>
      </c>
      <c r="T125" s="17" t="s">
        <v>822</v>
      </c>
      <c r="U125" s="19" t="s">
        <v>300</v>
      </c>
      <c r="V125" s="19" t="s">
        <v>300</v>
      </c>
      <c r="W125" s="19" t="s">
        <v>1374</v>
      </c>
      <c r="X125" s="11" t="s">
        <v>1373</v>
      </c>
      <c r="Y125" s="306">
        <f t="shared" si="5"/>
        <v>800</v>
      </c>
      <c r="Z125" s="307">
        <f t="shared" si="3"/>
        <v>800</v>
      </c>
      <c r="AA125" s="307" t="str">
        <f t="shared" si="4"/>
        <v>0</v>
      </c>
      <c r="AC125" s="22"/>
    </row>
    <row r="126" spans="1:29" s="19" customFormat="1" ht="11.85" customHeight="1" x14ac:dyDescent="0.25">
      <c r="A126" s="125" t="s">
        <v>225</v>
      </c>
      <c r="B126" s="18">
        <v>210</v>
      </c>
      <c r="C126" s="17" t="s">
        <v>216</v>
      </c>
      <c r="D126" s="17" t="s">
        <v>290</v>
      </c>
      <c r="E126" s="19" t="s">
        <v>291</v>
      </c>
      <c r="F126" s="19">
        <v>16</v>
      </c>
      <c r="G126" s="19">
        <v>25</v>
      </c>
      <c r="I126" s="20" t="s">
        <v>461</v>
      </c>
      <c r="J126" s="19" t="s">
        <v>260</v>
      </c>
      <c r="K126" s="21" t="s">
        <v>883</v>
      </c>
      <c r="L126" s="17" t="s">
        <v>234</v>
      </c>
      <c r="M126" s="11" t="s">
        <v>406</v>
      </c>
      <c r="N126" s="19" t="s">
        <v>260</v>
      </c>
      <c r="O126" s="24"/>
      <c r="P126" s="192">
        <v>25</v>
      </c>
      <c r="Q126" s="9" t="s">
        <v>297</v>
      </c>
      <c r="R126" s="10">
        <v>20.25</v>
      </c>
      <c r="S126" s="34" t="s">
        <v>1372</v>
      </c>
      <c r="T126" s="9" t="s">
        <v>327</v>
      </c>
      <c r="U126" s="19" t="s">
        <v>300</v>
      </c>
      <c r="V126" s="19" t="s">
        <v>300</v>
      </c>
      <c r="W126" s="19" t="s">
        <v>1374</v>
      </c>
      <c r="X126" s="11" t="s">
        <v>1373</v>
      </c>
      <c r="Y126" s="306">
        <f t="shared" si="5"/>
        <v>800</v>
      </c>
      <c r="Z126" s="307">
        <f t="shared" si="3"/>
        <v>800</v>
      </c>
      <c r="AA126" s="307" t="str">
        <f t="shared" si="4"/>
        <v>0</v>
      </c>
      <c r="AC126" s="22"/>
    </row>
    <row r="127" spans="1:29" s="19" customFormat="1" ht="11.85" customHeight="1" x14ac:dyDescent="0.25">
      <c r="A127" s="125" t="s">
        <v>224</v>
      </c>
      <c r="B127" s="18">
        <v>210</v>
      </c>
      <c r="C127" s="17" t="s">
        <v>216</v>
      </c>
      <c r="D127" s="17" t="s">
        <v>290</v>
      </c>
      <c r="E127" s="19" t="s">
        <v>291</v>
      </c>
      <c r="F127" s="19">
        <v>16</v>
      </c>
      <c r="G127" s="19">
        <v>25</v>
      </c>
      <c r="I127" s="20" t="s">
        <v>876</v>
      </c>
      <c r="J127" s="11" t="s">
        <v>260</v>
      </c>
      <c r="K127" s="21" t="s">
        <v>883</v>
      </c>
      <c r="L127" s="17" t="s">
        <v>234</v>
      </c>
      <c r="M127" s="19" t="s">
        <v>876</v>
      </c>
      <c r="N127" s="19" t="s">
        <v>260</v>
      </c>
      <c r="O127" s="26"/>
      <c r="P127" s="19">
        <v>25</v>
      </c>
      <c r="Q127" s="17" t="s">
        <v>1329</v>
      </c>
      <c r="R127" s="18">
        <v>0</v>
      </c>
      <c r="S127" s="34" t="s">
        <v>1372</v>
      </c>
      <c r="T127" s="17" t="s">
        <v>1330</v>
      </c>
      <c r="U127" s="19" t="s">
        <v>300</v>
      </c>
      <c r="V127" s="19" t="s">
        <v>300</v>
      </c>
      <c r="W127" s="19" t="s">
        <v>1374</v>
      </c>
      <c r="X127" s="11" t="s">
        <v>1373</v>
      </c>
      <c r="Y127" s="306">
        <f t="shared" si="5"/>
        <v>800</v>
      </c>
      <c r="Z127" s="307">
        <f t="shared" si="3"/>
        <v>800</v>
      </c>
      <c r="AA127" s="307" t="str">
        <f t="shared" si="4"/>
        <v>0</v>
      </c>
      <c r="AC127" s="22"/>
    </row>
    <row r="128" spans="1:29" s="19" customFormat="1" ht="11.85" customHeight="1" x14ac:dyDescent="0.25">
      <c r="A128" s="125" t="s">
        <v>1369</v>
      </c>
      <c r="B128" s="18">
        <v>275</v>
      </c>
      <c r="C128" s="17" t="s">
        <v>216</v>
      </c>
      <c r="D128" s="17" t="s">
        <v>290</v>
      </c>
      <c r="E128" s="19" t="s">
        <v>291</v>
      </c>
      <c r="F128" s="19">
        <v>16</v>
      </c>
      <c r="G128" s="19">
        <v>25</v>
      </c>
      <c r="I128" s="20" t="s">
        <v>472</v>
      </c>
      <c r="J128" s="19" t="s">
        <v>260</v>
      </c>
      <c r="K128" s="21" t="s">
        <v>883</v>
      </c>
      <c r="L128" s="17" t="s">
        <v>234</v>
      </c>
      <c r="M128" s="19" t="s">
        <v>574</v>
      </c>
      <c r="N128" s="19" t="s">
        <v>260</v>
      </c>
      <c r="O128" s="26" t="s">
        <v>1408</v>
      </c>
      <c r="P128" s="19">
        <v>25</v>
      </c>
      <c r="Q128" s="17" t="s">
        <v>297</v>
      </c>
      <c r="R128" s="18">
        <v>29.48</v>
      </c>
      <c r="S128" s="34" t="s">
        <v>473</v>
      </c>
      <c r="T128" s="17" t="s">
        <v>575</v>
      </c>
      <c r="U128" s="19" t="s">
        <v>300</v>
      </c>
      <c r="V128" s="19" t="s">
        <v>300</v>
      </c>
      <c r="W128" s="19" t="s">
        <v>1374</v>
      </c>
      <c r="X128" s="11" t="s">
        <v>1277</v>
      </c>
      <c r="Y128" s="306">
        <f t="shared" si="5"/>
        <v>800</v>
      </c>
      <c r="Z128" s="307" t="str">
        <f t="shared" si="3"/>
        <v>0</v>
      </c>
      <c r="AA128" s="307">
        <f t="shared" si="4"/>
        <v>800</v>
      </c>
      <c r="AC128" s="22"/>
    </row>
    <row r="129" spans="1:29" s="19" customFormat="1" ht="11.85" customHeight="1" x14ac:dyDescent="0.25">
      <c r="A129" s="125" t="s">
        <v>2169</v>
      </c>
      <c r="B129" s="18">
        <v>301</v>
      </c>
      <c r="C129" s="17" t="s">
        <v>2167</v>
      </c>
      <c r="D129" s="17" t="s">
        <v>290</v>
      </c>
      <c r="E129" s="19" t="s">
        <v>291</v>
      </c>
      <c r="F129" s="19">
        <v>16</v>
      </c>
      <c r="G129" s="19">
        <v>25</v>
      </c>
      <c r="I129" s="20" t="s">
        <v>788</v>
      </c>
      <c r="J129" s="19" t="s">
        <v>260</v>
      </c>
      <c r="K129" s="21" t="s">
        <v>883</v>
      </c>
      <c r="L129" s="17" t="s">
        <v>234</v>
      </c>
      <c r="M129" s="19" t="s">
        <v>578</v>
      </c>
      <c r="N129" s="19" t="s">
        <v>260</v>
      </c>
      <c r="O129" s="26" t="s">
        <v>1408</v>
      </c>
      <c r="P129" s="19">
        <v>25</v>
      </c>
      <c r="Q129" s="17" t="s">
        <v>297</v>
      </c>
      <c r="R129" s="18">
        <v>78</v>
      </c>
      <c r="S129" s="34" t="s">
        <v>2149</v>
      </c>
      <c r="T129" s="17" t="s">
        <v>580</v>
      </c>
      <c r="U129" s="19" t="s">
        <v>300</v>
      </c>
      <c r="V129" s="19" t="s">
        <v>300</v>
      </c>
      <c r="W129" s="19" t="s">
        <v>1374</v>
      </c>
      <c r="X129" s="11" t="s">
        <v>1277</v>
      </c>
      <c r="Y129" s="306">
        <f t="shared" si="5"/>
        <v>800</v>
      </c>
      <c r="Z129" s="307" t="str">
        <f t="shared" si="3"/>
        <v>0</v>
      </c>
      <c r="AA129" s="307">
        <f t="shared" si="4"/>
        <v>800</v>
      </c>
      <c r="AC129" s="22"/>
    </row>
    <row r="130" spans="1:29" s="19" customFormat="1" ht="11.85" customHeight="1" x14ac:dyDescent="0.25">
      <c r="A130" s="125" t="s">
        <v>2175</v>
      </c>
      <c r="B130" s="18">
        <v>310</v>
      </c>
      <c r="C130" s="17" t="s">
        <v>2173</v>
      </c>
      <c r="D130" s="17" t="s">
        <v>290</v>
      </c>
      <c r="E130" s="19" t="s">
        <v>291</v>
      </c>
      <c r="F130" s="19">
        <v>16</v>
      </c>
      <c r="G130" s="19">
        <v>25</v>
      </c>
      <c r="I130" s="20" t="s">
        <v>462</v>
      </c>
      <c r="J130" s="19" t="s">
        <v>260</v>
      </c>
      <c r="K130" s="21" t="s">
        <v>883</v>
      </c>
      <c r="L130" s="17" t="s">
        <v>234</v>
      </c>
      <c r="M130" s="19" t="s">
        <v>578</v>
      </c>
      <c r="N130" s="19" t="s">
        <v>260</v>
      </c>
      <c r="O130" s="26" t="s">
        <v>1408</v>
      </c>
      <c r="P130" s="19">
        <v>25</v>
      </c>
      <c r="Q130" s="17" t="s">
        <v>297</v>
      </c>
      <c r="R130" s="18">
        <v>78</v>
      </c>
      <c r="S130" s="34" t="s">
        <v>2149</v>
      </c>
      <c r="T130" s="17" t="s">
        <v>580</v>
      </c>
      <c r="U130" s="19" t="s">
        <v>300</v>
      </c>
      <c r="V130" s="19" t="s">
        <v>300</v>
      </c>
      <c r="W130" s="19" t="s">
        <v>1374</v>
      </c>
      <c r="X130" s="11" t="s">
        <v>1277</v>
      </c>
      <c r="Y130" s="306">
        <f t="shared" si="5"/>
        <v>800</v>
      </c>
      <c r="Z130" s="307" t="str">
        <f t="shared" si="3"/>
        <v>0</v>
      </c>
      <c r="AA130" s="307">
        <f t="shared" si="4"/>
        <v>800</v>
      </c>
      <c r="AC130" s="22"/>
    </row>
    <row r="131" spans="1:29" s="19" customFormat="1" ht="11.85" customHeight="1" x14ac:dyDescent="0.25">
      <c r="A131" s="125" t="s">
        <v>2175</v>
      </c>
      <c r="B131" s="18">
        <v>310</v>
      </c>
      <c r="C131" s="17" t="s">
        <v>2173</v>
      </c>
      <c r="D131" s="17" t="s">
        <v>290</v>
      </c>
      <c r="E131" s="19" t="s">
        <v>291</v>
      </c>
      <c r="F131" s="19">
        <v>16</v>
      </c>
      <c r="G131" s="19">
        <v>25</v>
      </c>
      <c r="I131" s="20" t="s">
        <v>58</v>
      </c>
      <c r="J131" s="19" t="s">
        <v>260</v>
      </c>
      <c r="K131" s="21" t="s">
        <v>883</v>
      </c>
      <c r="L131" s="17" t="s">
        <v>234</v>
      </c>
      <c r="M131" s="19" t="s">
        <v>578</v>
      </c>
      <c r="N131" s="19" t="s">
        <v>260</v>
      </c>
      <c r="O131" s="26" t="s">
        <v>1408</v>
      </c>
      <c r="P131" s="19">
        <v>25</v>
      </c>
      <c r="Q131" s="17" t="s">
        <v>297</v>
      </c>
      <c r="R131" s="18">
        <v>29.2</v>
      </c>
      <c r="S131" s="34" t="s">
        <v>2149</v>
      </c>
      <c r="T131" s="17" t="s">
        <v>579</v>
      </c>
      <c r="U131" s="19" t="s">
        <v>300</v>
      </c>
      <c r="V131" s="19" t="s">
        <v>300</v>
      </c>
      <c r="W131" s="19" t="s">
        <v>1374</v>
      </c>
      <c r="X131" s="11" t="s">
        <v>1277</v>
      </c>
      <c r="Y131" s="306">
        <f t="shared" si="5"/>
        <v>800</v>
      </c>
      <c r="Z131" s="307" t="str">
        <f t="shared" si="3"/>
        <v>0</v>
      </c>
      <c r="AA131" s="307">
        <f t="shared" si="4"/>
        <v>800</v>
      </c>
      <c r="AC131" s="22"/>
    </row>
    <row r="132" spans="1:29" s="19" customFormat="1" ht="11.85" customHeight="1" x14ac:dyDescent="0.25">
      <c r="A132" s="125" t="s">
        <v>934</v>
      </c>
      <c r="B132" s="18">
        <v>93.5</v>
      </c>
      <c r="C132" s="17" t="s">
        <v>297</v>
      </c>
      <c r="D132" s="17" t="s">
        <v>290</v>
      </c>
      <c r="E132" s="19" t="s">
        <v>291</v>
      </c>
      <c r="F132" s="19">
        <v>16</v>
      </c>
      <c r="G132" s="19">
        <v>25</v>
      </c>
      <c r="I132" s="20" t="s">
        <v>1406</v>
      </c>
      <c r="J132" s="19" t="s">
        <v>260</v>
      </c>
      <c r="K132" s="21" t="s">
        <v>933</v>
      </c>
      <c r="L132" s="17" t="s">
        <v>234</v>
      </c>
      <c r="M132" s="19" t="s">
        <v>574</v>
      </c>
      <c r="N132" s="19" t="s">
        <v>260</v>
      </c>
      <c r="O132" s="26" t="s">
        <v>1409</v>
      </c>
      <c r="P132" s="19">
        <v>25</v>
      </c>
      <c r="Q132" s="17" t="s">
        <v>297</v>
      </c>
      <c r="R132" s="18">
        <v>24.45</v>
      </c>
      <c r="S132" s="34" t="s">
        <v>2147</v>
      </c>
      <c r="T132" s="17" t="s">
        <v>1086</v>
      </c>
      <c r="U132" s="19" t="s">
        <v>300</v>
      </c>
      <c r="V132" s="19" t="s">
        <v>300</v>
      </c>
      <c r="W132" s="19" t="s">
        <v>1374</v>
      </c>
      <c r="X132" s="11" t="s">
        <v>1277</v>
      </c>
      <c r="Y132" s="306">
        <f t="shared" si="5"/>
        <v>800</v>
      </c>
      <c r="Z132" s="307" t="str">
        <f t="shared" si="3"/>
        <v>0</v>
      </c>
      <c r="AA132" s="307">
        <f t="shared" si="4"/>
        <v>800</v>
      </c>
      <c r="AC132" s="22"/>
    </row>
    <row r="133" spans="1:29" s="19" customFormat="1" ht="11.85" customHeight="1" x14ac:dyDescent="0.25">
      <c r="A133" s="125" t="s">
        <v>937</v>
      </c>
      <c r="B133" s="18">
        <v>93.75</v>
      </c>
      <c r="C133" s="17" t="s">
        <v>310</v>
      </c>
      <c r="D133" s="17" t="s">
        <v>290</v>
      </c>
      <c r="E133" s="19" t="s">
        <v>291</v>
      </c>
      <c r="F133" s="19">
        <v>16</v>
      </c>
      <c r="G133" s="19">
        <v>25</v>
      </c>
      <c r="I133" s="20" t="s">
        <v>1406</v>
      </c>
      <c r="J133" s="19" t="s">
        <v>260</v>
      </c>
      <c r="K133" s="21" t="s">
        <v>933</v>
      </c>
      <c r="L133" s="17" t="s">
        <v>234</v>
      </c>
      <c r="M133" s="19" t="s">
        <v>574</v>
      </c>
      <c r="N133" s="19" t="s">
        <v>260</v>
      </c>
      <c r="O133" s="26" t="s">
        <v>1409</v>
      </c>
      <c r="P133" s="19">
        <v>25</v>
      </c>
      <c r="Q133" s="17" t="s">
        <v>297</v>
      </c>
      <c r="R133" s="18">
        <v>24.05</v>
      </c>
      <c r="S133" s="34" t="s">
        <v>2147</v>
      </c>
      <c r="T133" s="17" t="s">
        <v>1085</v>
      </c>
      <c r="U133" s="19" t="s">
        <v>300</v>
      </c>
      <c r="V133" s="19" t="s">
        <v>300</v>
      </c>
      <c r="W133" s="19" t="s">
        <v>1374</v>
      </c>
      <c r="X133" s="11" t="s">
        <v>1277</v>
      </c>
      <c r="Y133" s="306">
        <f t="shared" ref="Y133:Y175" si="6">F133*G133*2</f>
        <v>800</v>
      </c>
      <c r="Z133" s="307" t="str">
        <f t="shared" ref="Z133:Z175" si="7">IF(X133="N",Y133,"0")</f>
        <v>0</v>
      </c>
      <c r="AA133" s="307">
        <f t="shared" ref="AA133:AA175" si="8">IF(X133="P",Y133,"0")</f>
        <v>800</v>
      </c>
      <c r="AC133" s="22"/>
    </row>
    <row r="134" spans="1:29" s="19" customFormat="1" ht="11.85" customHeight="1" x14ac:dyDescent="0.25">
      <c r="A134" s="125" t="s">
        <v>938</v>
      </c>
      <c r="B134" s="18">
        <v>96.5</v>
      </c>
      <c r="C134" s="17" t="s">
        <v>310</v>
      </c>
      <c r="D134" s="17" t="s">
        <v>290</v>
      </c>
      <c r="E134" s="19" t="s">
        <v>291</v>
      </c>
      <c r="F134" s="19">
        <v>16</v>
      </c>
      <c r="G134" s="19">
        <v>25</v>
      </c>
      <c r="I134" s="20" t="s">
        <v>2179</v>
      </c>
      <c r="J134" s="19" t="s">
        <v>260</v>
      </c>
      <c r="K134" s="21" t="s">
        <v>933</v>
      </c>
      <c r="L134" s="17" t="s">
        <v>234</v>
      </c>
      <c r="M134" s="19" t="s">
        <v>574</v>
      </c>
      <c r="N134" s="19" t="s">
        <v>260</v>
      </c>
      <c r="O134" s="26" t="s">
        <v>1408</v>
      </c>
      <c r="P134" s="19">
        <v>25</v>
      </c>
      <c r="Q134" s="17" t="s">
        <v>297</v>
      </c>
      <c r="R134" s="18">
        <v>22.48</v>
      </c>
      <c r="S134" s="34" t="s">
        <v>2147</v>
      </c>
      <c r="T134" s="17" t="s">
        <v>1087</v>
      </c>
      <c r="U134" s="19" t="s">
        <v>300</v>
      </c>
      <c r="V134" s="19" t="s">
        <v>300</v>
      </c>
      <c r="W134" s="19" t="s">
        <v>1374</v>
      </c>
      <c r="X134" s="11" t="s">
        <v>1277</v>
      </c>
      <c r="Y134" s="306">
        <f t="shared" si="6"/>
        <v>800</v>
      </c>
      <c r="Z134" s="307" t="str">
        <f t="shared" si="7"/>
        <v>0</v>
      </c>
      <c r="AA134" s="307">
        <f t="shared" si="8"/>
        <v>800</v>
      </c>
      <c r="AC134" s="22"/>
    </row>
    <row r="135" spans="1:29" s="19" customFormat="1" ht="11.85" customHeight="1" x14ac:dyDescent="0.25">
      <c r="A135" s="125" t="s">
        <v>939</v>
      </c>
      <c r="B135" s="18">
        <v>117.5</v>
      </c>
      <c r="C135" s="17" t="s">
        <v>310</v>
      </c>
      <c r="D135" s="17" t="s">
        <v>290</v>
      </c>
      <c r="E135" s="19" t="s">
        <v>291</v>
      </c>
      <c r="F135" s="19">
        <v>16</v>
      </c>
      <c r="G135" s="19">
        <v>25</v>
      </c>
      <c r="I135" s="20" t="s">
        <v>2179</v>
      </c>
      <c r="J135" s="19" t="s">
        <v>260</v>
      </c>
      <c r="K135" s="21" t="s">
        <v>933</v>
      </c>
      <c r="L135" s="17" t="s">
        <v>234</v>
      </c>
      <c r="M135" s="19" t="s">
        <v>574</v>
      </c>
      <c r="N135" s="19" t="s">
        <v>260</v>
      </c>
      <c r="O135" s="26" t="s">
        <v>1408</v>
      </c>
      <c r="P135" s="19">
        <v>25</v>
      </c>
      <c r="Q135" s="17" t="s">
        <v>297</v>
      </c>
      <c r="R135" s="18">
        <v>22.48</v>
      </c>
      <c r="S135" s="34" t="s">
        <v>2147</v>
      </c>
      <c r="T135" s="17" t="s">
        <v>1087</v>
      </c>
      <c r="U135" s="19" t="s">
        <v>300</v>
      </c>
      <c r="V135" s="19" t="s">
        <v>300</v>
      </c>
      <c r="W135" s="19" t="s">
        <v>1374</v>
      </c>
      <c r="X135" s="11" t="s">
        <v>1277</v>
      </c>
      <c r="Y135" s="306">
        <f t="shared" si="6"/>
        <v>800</v>
      </c>
      <c r="Z135" s="307" t="str">
        <f t="shared" si="7"/>
        <v>0</v>
      </c>
      <c r="AA135" s="307">
        <f t="shared" si="8"/>
        <v>800</v>
      </c>
      <c r="AC135" s="22"/>
    </row>
    <row r="136" spans="1:29" s="19" customFormat="1" ht="11.85" customHeight="1" x14ac:dyDescent="0.25">
      <c r="A136" s="9" t="s">
        <v>33</v>
      </c>
      <c r="B136" s="10">
        <v>265</v>
      </c>
      <c r="C136" s="9" t="s">
        <v>26</v>
      </c>
      <c r="D136" s="9" t="s">
        <v>290</v>
      </c>
      <c r="E136" s="11" t="s">
        <v>291</v>
      </c>
      <c r="F136" s="11">
        <v>16</v>
      </c>
      <c r="G136" s="26">
        <v>25</v>
      </c>
      <c r="I136" s="20" t="s">
        <v>578</v>
      </c>
      <c r="J136" s="19" t="s">
        <v>260</v>
      </c>
      <c r="K136" s="20" t="s">
        <v>955</v>
      </c>
      <c r="L136" s="17" t="s">
        <v>234</v>
      </c>
      <c r="M136" s="19" t="s">
        <v>578</v>
      </c>
      <c r="N136" s="19" t="s">
        <v>260</v>
      </c>
      <c r="O136" s="26"/>
      <c r="P136" s="19">
        <v>25</v>
      </c>
      <c r="Q136" s="17" t="s">
        <v>310</v>
      </c>
      <c r="R136" s="18">
        <v>91.25</v>
      </c>
      <c r="S136" s="34" t="s">
        <v>1372</v>
      </c>
      <c r="T136" s="17" t="s">
        <v>583</v>
      </c>
      <c r="U136" s="19" t="s">
        <v>300</v>
      </c>
      <c r="V136" s="19" t="s">
        <v>300</v>
      </c>
      <c r="W136" s="19" t="s">
        <v>1374</v>
      </c>
      <c r="X136" s="11" t="s">
        <v>1373</v>
      </c>
      <c r="Y136" s="306">
        <f t="shared" si="6"/>
        <v>800</v>
      </c>
      <c r="Z136" s="307">
        <f t="shared" si="7"/>
        <v>800</v>
      </c>
      <c r="AA136" s="307" t="str">
        <f t="shared" si="8"/>
        <v>0</v>
      </c>
      <c r="AC136" s="22"/>
    </row>
    <row r="137" spans="1:29" s="19" customFormat="1" ht="11.85" customHeight="1" x14ac:dyDescent="0.25">
      <c r="A137" s="9" t="s">
        <v>34</v>
      </c>
      <c r="B137" s="10">
        <v>225</v>
      </c>
      <c r="C137" s="9" t="s">
        <v>26</v>
      </c>
      <c r="D137" s="9" t="s">
        <v>290</v>
      </c>
      <c r="E137" s="11" t="s">
        <v>291</v>
      </c>
      <c r="F137" s="11">
        <v>16</v>
      </c>
      <c r="G137" s="26">
        <v>25</v>
      </c>
      <c r="J137" s="19" t="s">
        <v>260</v>
      </c>
      <c r="K137" s="20" t="s">
        <v>955</v>
      </c>
      <c r="L137" s="17" t="s">
        <v>234</v>
      </c>
      <c r="M137" s="19" t="s">
        <v>955</v>
      </c>
      <c r="N137" s="19" t="s">
        <v>260</v>
      </c>
      <c r="O137" s="26"/>
      <c r="P137" s="192">
        <v>25</v>
      </c>
      <c r="Q137" s="17" t="s">
        <v>297</v>
      </c>
      <c r="R137" s="18">
        <v>24.65</v>
      </c>
      <c r="S137" s="203" t="s">
        <v>1372</v>
      </c>
      <c r="T137" s="17" t="s">
        <v>1109</v>
      </c>
      <c r="U137" s="19" t="s">
        <v>300</v>
      </c>
      <c r="V137" s="19" t="s">
        <v>300</v>
      </c>
      <c r="W137" s="19" t="s">
        <v>1374</v>
      </c>
      <c r="X137" s="11" t="s">
        <v>1373</v>
      </c>
      <c r="Y137" s="306">
        <f t="shared" si="6"/>
        <v>800</v>
      </c>
      <c r="Z137" s="307">
        <f t="shared" si="7"/>
        <v>800</v>
      </c>
      <c r="AA137" s="307" t="str">
        <f t="shared" si="8"/>
        <v>0</v>
      </c>
      <c r="AC137" s="22"/>
    </row>
    <row r="138" spans="1:29" s="11" customFormat="1" ht="11.8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7" t="s">
        <v>234</v>
      </c>
      <c r="Q138" s="9"/>
      <c r="R138" s="10"/>
      <c r="S138" s="69"/>
      <c r="T138" s="9"/>
      <c r="Y138" s="306"/>
      <c r="Z138" s="307" t="str">
        <f t="shared" si="7"/>
        <v>0</v>
      </c>
      <c r="AA138" s="307" t="str">
        <f t="shared" si="8"/>
        <v>0</v>
      </c>
      <c r="AC138" s="14"/>
    </row>
    <row r="139" spans="1:29" s="27" customFormat="1" ht="11.85" customHeight="1" x14ac:dyDescent="0.25">
      <c r="G139" s="106">
        <f>SUM(G104:G138)</f>
        <v>653</v>
      </c>
      <c r="H139" s="28"/>
      <c r="I139" s="28"/>
      <c r="J139" s="28"/>
      <c r="K139" s="28"/>
      <c r="L139" s="29"/>
      <c r="M139" s="28">
        <f>G139-P139</f>
        <v>0</v>
      </c>
      <c r="N139" s="28"/>
      <c r="O139" s="28"/>
      <c r="P139" s="106">
        <f>SUM(P104:P138)</f>
        <v>653</v>
      </c>
      <c r="Q139" s="30"/>
      <c r="R139" s="30"/>
      <c r="S139" s="31"/>
      <c r="T139" s="30"/>
      <c r="X139" s="30"/>
      <c r="Y139" s="306"/>
      <c r="Z139" s="307" t="str">
        <f t="shared" si="7"/>
        <v>0</v>
      </c>
      <c r="AA139" s="307" t="str">
        <f t="shared" si="8"/>
        <v>0</v>
      </c>
    </row>
    <row r="140" spans="1:29" s="25" customFormat="1" ht="11.85" customHeight="1" x14ac:dyDescent="0.25">
      <c r="C140" s="32" t="s">
        <v>235</v>
      </c>
      <c r="G140" s="19"/>
      <c r="H140" s="19"/>
      <c r="I140" s="19"/>
      <c r="J140" s="19"/>
      <c r="K140" s="19"/>
      <c r="L140" s="33"/>
      <c r="M140" s="19"/>
      <c r="N140" s="19"/>
      <c r="O140" s="19"/>
      <c r="P140" s="19"/>
      <c r="Q140" s="19"/>
      <c r="R140" s="19"/>
      <c r="S140" s="15"/>
      <c r="T140" s="19"/>
      <c r="X140" s="19"/>
      <c r="Y140" s="306"/>
      <c r="Z140" s="307" t="str">
        <f t="shared" si="7"/>
        <v>0</v>
      </c>
      <c r="AA140" s="307" t="str">
        <f t="shared" si="8"/>
        <v>0</v>
      </c>
    </row>
    <row r="141" spans="1:29" s="115" customFormat="1" ht="11.85" customHeight="1" x14ac:dyDescent="0.25">
      <c r="A141" s="116" t="s">
        <v>1242</v>
      </c>
      <c r="B141" s="117">
        <v>83</v>
      </c>
      <c r="C141" s="116" t="s">
        <v>297</v>
      </c>
      <c r="D141" s="116" t="s">
        <v>51</v>
      </c>
      <c r="E141" s="115" t="s">
        <v>291</v>
      </c>
      <c r="F141" s="115">
        <v>6</v>
      </c>
      <c r="G141" s="115">
        <v>25</v>
      </c>
      <c r="I141" s="118" t="s">
        <v>468</v>
      </c>
      <c r="J141" s="115" t="s">
        <v>260</v>
      </c>
      <c r="K141" s="210" t="s">
        <v>883</v>
      </c>
      <c r="L141" s="116" t="s">
        <v>234</v>
      </c>
      <c r="M141" s="115" t="s">
        <v>1294</v>
      </c>
      <c r="N141" s="115" t="s">
        <v>260</v>
      </c>
      <c r="O141" s="211"/>
      <c r="P141" s="115">
        <v>25</v>
      </c>
      <c r="Q141" s="116" t="s">
        <v>297</v>
      </c>
      <c r="R141" s="117">
        <v>73.5</v>
      </c>
      <c r="S141" s="122" t="s">
        <v>480</v>
      </c>
      <c r="T141" s="116" t="s">
        <v>1216</v>
      </c>
      <c r="U141" s="115" t="s">
        <v>300</v>
      </c>
      <c r="V141" s="115" t="s">
        <v>300</v>
      </c>
      <c r="W141" s="115" t="s">
        <v>1374</v>
      </c>
      <c r="X141" s="115" t="s">
        <v>1277</v>
      </c>
      <c r="Y141" s="306">
        <f t="shared" si="6"/>
        <v>300</v>
      </c>
      <c r="Z141" s="307" t="str">
        <f t="shared" si="7"/>
        <v>0</v>
      </c>
      <c r="AA141" s="307">
        <f t="shared" si="8"/>
        <v>300</v>
      </c>
      <c r="AC141" s="121"/>
    </row>
    <row r="142" spans="1:29" s="115" customFormat="1" ht="11.85" customHeight="1" x14ac:dyDescent="0.25">
      <c r="A142" s="116" t="s">
        <v>1242</v>
      </c>
      <c r="B142" s="117">
        <v>83</v>
      </c>
      <c r="C142" s="116" t="s">
        <v>297</v>
      </c>
      <c r="D142" s="116" t="s">
        <v>52</v>
      </c>
      <c r="E142" s="115" t="s">
        <v>291</v>
      </c>
      <c r="F142" s="115">
        <v>2</v>
      </c>
      <c r="G142" s="115">
        <v>25</v>
      </c>
      <c r="I142" s="118" t="s">
        <v>53</v>
      </c>
      <c r="J142" s="115" t="s">
        <v>260</v>
      </c>
      <c r="K142" s="210" t="s">
        <v>883</v>
      </c>
      <c r="L142" s="116" t="s">
        <v>234</v>
      </c>
      <c r="M142" s="115" t="s">
        <v>1294</v>
      </c>
      <c r="N142" s="115" t="s">
        <v>260</v>
      </c>
      <c r="O142" s="211" t="s">
        <v>54</v>
      </c>
      <c r="P142" s="115">
        <v>25</v>
      </c>
      <c r="Q142" s="116" t="s">
        <v>297</v>
      </c>
      <c r="R142" s="117">
        <v>73.5</v>
      </c>
      <c r="S142" s="122" t="s">
        <v>480</v>
      </c>
      <c r="T142" s="116" t="s">
        <v>1216</v>
      </c>
      <c r="U142" s="115" t="s">
        <v>300</v>
      </c>
      <c r="V142" s="115" t="s">
        <v>300</v>
      </c>
      <c r="W142" s="115" t="s">
        <v>1374</v>
      </c>
      <c r="X142" s="115" t="s">
        <v>1277</v>
      </c>
      <c r="Y142" s="306">
        <f t="shared" si="6"/>
        <v>100</v>
      </c>
      <c r="Z142" s="307" t="str">
        <f t="shared" si="7"/>
        <v>0</v>
      </c>
      <c r="AA142" s="307">
        <f t="shared" si="8"/>
        <v>100</v>
      </c>
      <c r="AC142" s="121"/>
    </row>
    <row r="143" spans="1:29" s="19" customFormat="1" ht="11.85" customHeight="1" x14ac:dyDescent="0.25">
      <c r="A143" s="17"/>
      <c r="B143" s="18"/>
      <c r="C143" s="17"/>
      <c r="D143" s="17"/>
      <c r="I143" s="20"/>
      <c r="K143" s="21"/>
      <c r="L143" s="17"/>
      <c r="O143" s="103"/>
      <c r="Q143" s="17"/>
      <c r="R143" s="18"/>
      <c r="S143" s="114"/>
      <c r="T143" s="17"/>
      <c r="Y143" s="306"/>
      <c r="Z143" s="307" t="str">
        <f t="shared" si="7"/>
        <v>0</v>
      </c>
      <c r="AA143" s="307" t="str">
        <f t="shared" si="8"/>
        <v>0</v>
      </c>
      <c r="AC143" s="22"/>
    </row>
    <row r="144" spans="1:29" s="19" customFormat="1" ht="11.85" customHeight="1" x14ac:dyDescent="0.25">
      <c r="A144" s="17" t="s">
        <v>1116</v>
      </c>
      <c r="B144" s="18">
        <v>24</v>
      </c>
      <c r="C144" s="17" t="s">
        <v>310</v>
      </c>
      <c r="D144" s="17" t="s">
        <v>1120</v>
      </c>
      <c r="E144" s="19" t="s">
        <v>291</v>
      </c>
      <c r="F144" s="19">
        <v>8</v>
      </c>
      <c r="G144" s="19">
        <v>25</v>
      </c>
      <c r="I144" s="21" t="s">
        <v>1384</v>
      </c>
      <c r="J144" s="19" t="s">
        <v>260</v>
      </c>
      <c r="K144" s="21" t="s">
        <v>537</v>
      </c>
      <c r="L144" s="17" t="s">
        <v>234</v>
      </c>
      <c r="M144" s="19" t="s">
        <v>835</v>
      </c>
      <c r="N144" s="19" t="s">
        <v>260</v>
      </c>
      <c r="O144" s="109" t="s">
        <v>1282</v>
      </c>
      <c r="P144" s="19">
        <v>25</v>
      </c>
      <c r="Q144" s="17" t="s">
        <v>297</v>
      </c>
      <c r="R144" s="18">
        <v>0</v>
      </c>
      <c r="S144" s="202" t="s">
        <v>485</v>
      </c>
      <c r="T144" s="17" t="s">
        <v>1220</v>
      </c>
      <c r="U144" s="19" t="s">
        <v>300</v>
      </c>
      <c r="V144" s="19" t="s">
        <v>300</v>
      </c>
      <c r="W144" s="19" t="s">
        <v>1374</v>
      </c>
      <c r="X144" s="19" t="s">
        <v>1277</v>
      </c>
      <c r="Y144" s="306">
        <f t="shared" si="6"/>
        <v>400</v>
      </c>
      <c r="Z144" s="307" t="str">
        <f t="shared" si="7"/>
        <v>0</v>
      </c>
      <c r="AA144" s="307">
        <f t="shared" si="8"/>
        <v>400</v>
      </c>
      <c r="AC144" s="22"/>
    </row>
    <row r="145" spans="1:29" s="19" customFormat="1" ht="11.85" customHeight="1" x14ac:dyDescent="0.25">
      <c r="A145" s="17" t="s">
        <v>1118</v>
      </c>
      <c r="B145" s="18">
        <v>27.3</v>
      </c>
      <c r="C145" s="17" t="s">
        <v>297</v>
      </c>
      <c r="D145" s="17" t="s">
        <v>1120</v>
      </c>
      <c r="E145" s="19" t="s">
        <v>291</v>
      </c>
      <c r="F145" s="19">
        <v>8</v>
      </c>
      <c r="G145" s="19">
        <v>25</v>
      </c>
      <c r="I145" s="21" t="s">
        <v>1386</v>
      </c>
      <c r="J145" s="19" t="s">
        <v>260</v>
      </c>
      <c r="K145" s="21" t="s">
        <v>537</v>
      </c>
      <c r="L145" s="17" t="s">
        <v>234</v>
      </c>
      <c r="M145" s="19" t="s">
        <v>835</v>
      </c>
      <c r="N145" s="19" t="s">
        <v>260</v>
      </c>
      <c r="O145" s="109" t="s">
        <v>1282</v>
      </c>
      <c r="P145" s="19">
        <v>25</v>
      </c>
      <c r="Q145" s="17" t="s">
        <v>297</v>
      </c>
      <c r="R145" s="18">
        <v>0</v>
      </c>
      <c r="S145" s="202" t="s">
        <v>486</v>
      </c>
      <c r="T145" s="17" t="s">
        <v>1220</v>
      </c>
      <c r="U145" s="19" t="s">
        <v>300</v>
      </c>
      <c r="V145" s="19" t="s">
        <v>300</v>
      </c>
      <c r="W145" s="19" t="s">
        <v>1374</v>
      </c>
      <c r="X145" s="19" t="s">
        <v>1277</v>
      </c>
      <c r="Y145" s="306">
        <f t="shared" si="6"/>
        <v>400</v>
      </c>
      <c r="Z145" s="307" t="str">
        <f t="shared" si="7"/>
        <v>0</v>
      </c>
      <c r="AA145" s="307">
        <f t="shared" si="8"/>
        <v>400</v>
      </c>
      <c r="AC145" s="22"/>
    </row>
    <row r="146" spans="1:29" s="19" customFormat="1" ht="11.85" customHeight="1" x14ac:dyDescent="0.25">
      <c r="A146" s="17" t="s">
        <v>1089</v>
      </c>
      <c r="B146" s="18">
        <v>28</v>
      </c>
      <c r="C146" s="17" t="s">
        <v>293</v>
      </c>
      <c r="D146" s="17" t="s">
        <v>1120</v>
      </c>
      <c r="E146" s="19" t="s">
        <v>291</v>
      </c>
      <c r="F146" s="19">
        <v>8</v>
      </c>
      <c r="G146" s="19">
        <v>25</v>
      </c>
      <c r="I146" s="20" t="s">
        <v>465</v>
      </c>
      <c r="J146" s="19" t="s">
        <v>260</v>
      </c>
      <c r="K146" s="21" t="s">
        <v>2170</v>
      </c>
      <c r="L146" s="17" t="s">
        <v>234</v>
      </c>
      <c r="M146" s="19" t="s">
        <v>906</v>
      </c>
      <c r="N146" s="19" t="s">
        <v>260</v>
      </c>
      <c r="O146" s="103"/>
      <c r="P146" s="19">
        <v>25</v>
      </c>
      <c r="Q146" s="17" t="s">
        <v>310</v>
      </c>
      <c r="R146" s="18">
        <v>78</v>
      </c>
      <c r="S146" s="202" t="s">
        <v>483</v>
      </c>
      <c r="T146" s="17" t="s">
        <v>1255</v>
      </c>
      <c r="U146" s="19" t="s">
        <v>300</v>
      </c>
      <c r="V146" s="19" t="s">
        <v>300</v>
      </c>
      <c r="W146" s="19" t="s">
        <v>1374</v>
      </c>
      <c r="X146" s="19" t="s">
        <v>1277</v>
      </c>
      <c r="Y146" s="306">
        <f t="shared" si="6"/>
        <v>400</v>
      </c>
      <c r="Z146" s="307" t="str">
        <f t="shared" si="7"/>
        <v>0</v>
      </c>
      <c r="AA146" s="307">
        <f t="shared" si="8"/>
        <v>400</v>
      </c>
      <c r="AC146" s="22"/>
    </row>
    <row r="147" spans="1:29" s="19" customFormat="1" ht="11.85" customHeight="1" x14ac:dyDescent="0.25">
      <c r="A147" s="9" t="s">
        <v>36</v>
      </c>
      <c r="B147" s="10">
        <v>175</v>
      </c>
      <c r="C147" s="9" t="s">
        <v>26</v>
      </c>
      <c r="D147" s="9" t="s">
        <v>1120</v>
      </c>
      <c r="E147" s="11" t="s">
        <v>291</v>
      </c>
      <c r="F147" s="11">
        <v>8</v>
      </c>
      <c r="G147" s="26">
        <v>25</v>
      </c>
      <c r="I147" s="20"/>
      <c r="J147" s="19" t="s">
        <v>260</v>
      </c>
      <c r="K147" s="20" t="s">
        <v>728</v>
      </c>
      <c r="L147" s="17" t="s">
        <v>234</v>
      </c>
      <c r="M147" s="19" t="s">
        <v>728</v>
      </c>
      <c r="N147" s="19" t="s">
        <v>260</v>
      </c>
      <c r="O147" s="26"/>
      <c r="P147" s="19">
        <v>25</v>
      </c>
      <c r="Q147" s="17" t="s">
        <v>297</v>
      </c>
      <c r="R147" s="18">
        <v>104.5</v>
      </c>
      <c r="S147" s="203" t="s">
        <v>1372</v>
      </c>
      <c r="T147" s="17" t="s">
        <v>1179</v>
      </c>
      <c r="U147" s="19" t="s">
        <v>300</v>
      </c>
      <c r="V147" s="19" t="s">
        <v>300</v>
      </c>
      <c r="W147" s="19" t="s">
        <v>1374</v>
      </c>
      <c r="X147" s="19" t="s">
        <v>1373</v>
      </c>
      <c r="Y147" s="306">
        <f t="shared" si="6"/>
        <v>400</v>
      </c>
      <c r="Z147" s="307">
        <f t="shared" si="7"/>
        <v>400</v>
      </c>
      <c r="AA147" s="307" t="str">
        <f t="shared" si="8"/>
        <v>0</v>
      </c>
      <c r="AC147" s="22"/>
    </row>
    <row r="148" spans="1:29" s="19" customFormat="1" ht="11.85" customHeight="1" x14ac:dyDescent="0.25">
      <c r="A148" s="17" t="s">
        <v>1196</v>
      </c>
      <c r="B148" s="18">
        <v>96</v>
      </c>
      <c r="C148" s="17" t="s">
        <v>310</v>
      </c>
      <c r="D148" s="17" t="s">
        <v>1120</v>
      </c>
      <c r="E148" s="19" t="s">
        <v>291</v>
      </c>
      <c r="F148" s="19">
        <v>8</v>
      </c>
      <c r="G148" s="19">
        <v>8</v>
      </c>
      <c r="I148" s="20" t="s">
        <v>469</v>
      </c>
      <c r="J148" s="19" t="s">
        <v>260</v>
      </c>
      <c r="K148" s="21" t="s">
        <v>1342</v>
      </c>
      <c r="L148" s="17" t="s">
        <v>234</v>
      </c>
      <c r="M148" s="19" t="s">
        <v>507</v>
      </c>
      <c r="N148" s="19" t="s">
        <v>260</v>
      </c>
      <c r="O148" s="111" t="s">
        <v>1358</v>
      </c>
      <c r="P148" s="110">
        <v>8</v>
      </c>
      <c r="Q148" s="17" t="s">
        <v>297</v>
      </c>
      <c r="R148" s="18">
        <v>18.5</v>
      </c>
      <c r="S148" s="34" t="s">
        <v>2148</v>
      </c>
      <c r="T148" s="17" t="s">
        <v>1136</v>
      </c>
      <c r="U148" s="19" t="s">
        <v>300</v>
      </c>
      <c r="V148" s="19" t="s">
        <v>300</v>
      </c>
      <c r="W148" s="19" t="s">
        <v>1374</v>
      </c>
      <c r="X148" s="19" t="s">
        <v>1277</v>
      </c>
      <c r="Y148" s="306">
        <f t="shared" si="6"/>
        <v>128</v>
      </c>
      <c r="Z148" s="307" t="str">
        <f t="shared" si="7"/>
        <v>0</v>
      </c>
      <c r="AA148" s="307">
        <f t="shared" si="8"/>
        <v>128</v>
      </c>
      <c r="AC148" s="22"/>
    </row>
    <row r="149" spans="1:29" s="19" customFormat="1" ht="11.85" customHeight="1" x14ac:dyDescent="0.25">
      <c r="A149" s="17" t="s">
        <v>1202</v>
      </c>
      <c r="B149" s="18">
        <v>105</v>
      </c>
      <c r="C149" s="17" t="s">
        <v>297</v>
      </c>
      <c r="D149" s="17" t="s">
        <v>1120</v>
      </c>
      <c r="E149" s="19" t="s">
        <v>291</v>
      </c>
      <c r="F149" s="19">
        <v>8</v>
      </c>
      <c r="G149" s="19">
        <v>25</v>
      </c>
      <c r="I149" s="20" t="s">
        <v>728</v>
      </c>
      <c r="J149" s="19" t="s">
        <v>260</v>
      </c>
      <c r="K149" s="21" t="s">
        <v>1342</v>
      </c>
      <c r="L149" s="17" t="s">
        <v>234</v>
      </c>
      <c r="M149" s="19" t="s">
        <v>728</v>
      </c>
      <c r="N149" s="19" t="s">
        <v>260</v>
      </c>
      <c r="O149" s="26"/>
      <c r="P149" s="19">
        <v>25</v>
      </c>
      <c r="Q149" s="17" t="s">
        <v>310</v>
      </c>
      <c r="R149" s="18">
        <v>101</v>
      </c>
      <c r="S149" s="203" t="s">
        <v>1372</v>
      </c>
      <c r="T149" s="17" t="s">
        <v>1180</v>
      </c>
      <c r="U149" s="19" t="s">
        <v>300</v>
      </c>
      <c r="V149" s="19" t="s">
        <v>300</v>
      </c>
      <c r="W149" s="19" t="s">
        <v>1374</v>
      </c>
      <c r="X149" s="19" t="s">
        <v>1373</v>
      </c>
      <c r="Y149" s="306">
        <f t="shared" si="6"/>
        <v>400</v>
      </c>
      <c r="Z149" s="307">
        <f t="shared" si="7"/>
        <v>400</v>
      </c>
      <c r="AA149" s="307" t="str">
        <f t="shared" si="8"/>
        <v>0</v>
      </c>
      <c r="AC149" s="22"/>
    </row>
    <row r="150" spans="1:29" s="19" customFormat="1" ht="11.85" customHeight="1" x14ac:dyDescent="0.25">
      <c r="A150" s="17" t="s">
        <v>1236</v>
      </c>
      <c r="B150" s="18">
        <v>70.75</v>
      </c>
      <c r="C150" s="17" t="s">
        <v>297</v>
      </c>
      <c r="D150" s="17" t="s">
        <v>1120</v>
      </c>
      <c r="E150" s="19" t="s">
        <v>291</v>
      </c>
      <c r="F150" s="19">
        <v>8</v>
      </c>
      <c r="G150" s="19">
        <v>25</v>
      </c>
      <c r="I150" s="20" t="s">
        <v>1405</v>
      </c>
      <c r="J150" s="19" t="s">
        <v>260</v>
      </c>
      <c r="K150" s="21" t="s">
        <v>876</v>
      </c>
      <c r="L150" s="17" t="s">
        <v>234</v>
      </c>
      <c r="M150" s="19" t="s">
        <v>574</v>
      </c>
      <c r="N150" s="19" t="s">
        <v>260</v>
      </c>
      <c r="O150" s="103"/>
      <c r="P150" s="19">
        <v>25</v>
      </c>
      <c r="Q150" s="17" t="s">
        <v>297</v>
      </c>
      <c r="R150" s="18">
        <v>24.05</v>
      </c>
      <c r="S150" s="34" t="s">
        <v>1372</v>
      </c>
      <c r="T150" s="17" t="s">
        <v>1085</v>
      </c>
      <c r="U150" s="19" t="s">
        <v>300</v>
      </c>
      <c r="V150" s="19" t="s">
        <v>300</v>
      </c>
      <c r="W150" s="19" t="s">
        <v>1374</v>
      </c>
      <c r="X150" s="19" t="s">
        <v>1373</v>
      </c>
      <c r="Y150" s="306">
        <f t="shared" si="6"/>
        <v>400</v>
      </c>
      <c r="Z150" s="307">
        <f t="shared" si="7"/>
        <v>400</v>
      </c>
      <c r="AA150" s="307" t="str">
        <f t="shared" si="8"/>
        <v>0</v>
      </c>
      <c r="AC150" s="22"/>
    </row>
    <row r="151" spans="1:29" s="19" customFormat="1" ht="11.85" customHeight="1" x14ac:dyDescent="0.25">
      <c r="A151" s="17" t="s">
        <v>1237</v>
      </c>
      <c r="B151" s="18">
        <v>86</v>
      </c>
      <c r="C151" s="17" t="s">
        <v>297</v>
      </c>
      <c r="D151" s="17" t="s">
        <v>1120</v>
      </c>
      <c r="E151" s="19" t="s">
        <v>291</v>
      </c>
      <c r="F151" s="19">
        <v>8</v>
      </c>
      <c r="G151" s="19">
        <v>25</v>
      </c>
      <c r="I151" s="20" t="s">
        <v>1405</v>
      </c>
      <c r="J151" s="19" t="s">
        <v>260</v>
      </c>
      <c r="K151" s="21" t="s">
        <v>876</v>
      </c>
      <c r="L151" s="17" t="s">
        <v>234</v>
      </c>
      <c r="M151" s="19" t="s">
        <v>574</v>
      </c>
      <c r="N151" s="19" t="s">
        <v>260</v>
      </c>
      <c r="O151" s="103"/>
      <c r="P151" s="19">
        <v>25</v>
      </c>
      <c r="Q151" s="17" t="s">
        <v>297</v>
      </c>
      <c r="R151" s="18">
        <v>22.48</v>
      </c>
      <c r="S151" s="34" t="s">
        <v>1372</v>
      </c>
      <c r="T151" s="17" t="s">
        <v>1087</v>
      </c>
      <c r="U151" s="19" t="s">
        <v>300</v>
      </c>
      <c r="V151" s="19" t="s">
        <v>300</v>
      </c>
      <c r="W151" s="19" t="s">
        <v>1374</v>
      </c>
      <c r="X151" s="19" t="s">
        <v>1373</v>
      </c>
      <c r="Y151" s="306">
        <f t="shared" si="6"/>
        <v>400</v>
      </c>
      <c r="Z151" s="307">
        <f t="shared" si="7"/>
        <v>400</v>
      </c>
      <c r="AA151" s="307" t="str">
        <f t="shared" si="8"/>
        <v>0</v>
      </c>
      <c r="AC151" s="22"/>
    </row>
    <row r="152" spans="1:29" s="19" customFormat="1" ht="11.85" customHeight="1" x14ac:dyDescent="0.25">
      <c r="A152" s="17" t="s">
        <v>1238</v>
      </c>
      <c r="B152" s="18">
        <v>87</v>
      </c>
      <c r="C152" s="17" t="s">
        <v>297</v>
      </c>
      <c r="D152" s="17" t="s">
        <v>1120</v>
      </c>
      <c r="E152" s="19" t="s">
        <v>291</v>
      </c>
      <c r="F152" s="19">
        <v>8</v>
      </c>
      <c r="G152" s="19">
        <v>25</v>
      </c>
      <c r="I152" s="20" t="s">
        <v>1405</v>
      </c>
      <c r="J152" s="19" t="s">
        <v>260</v>
      </c>
      <c r="K152" s="21" t="s">
        <v>876</v>
      </c>
      <c r="L152" s="17" t="s">
        <v>234</v>
      </c>
      <c r="M152" s="19" t="s">
        <v>574</v>
      </c>
      <c r="N152" s="19" t="s">
        <v>260</v>
      </c>
      <c r="O152" s="103"/>
      <c r="P152" s="19">
        <v>25</v>
      </c>
      <c r="Q152" s="17" t="s">
        <v>297</v>
      </c>
      <c r="R152" s="18">
        <v>22.48</v>
      </c>
      <c r="S152" s="34" t="s">
        <v>1372</v>
      </c>
      <c r="T152" s="17" t="s">
        <v>1087</v>
      </c>
      <c r="U152" s="19" t="s">
        <v>300</v>
      </c>
      <c r="V152" s="19" t="s">
        <v>300</v>
      </c>
      <c r="W152" s="19" t="s">
        <v>1374</v>
      </c>
      <c r="X152" s="19" t="s">
        <v>1373</v>
      </c>
      <c r="Y152" s="306">
        <f t="shared" si="6"/>
        <v>400</v>
      </c>
      <c r="Z152" s="307">
        <f t="shared" si="7"/>
        <v>400</v>
      </c>
      <c r="AA152" s="307" t="str">
        <f t="shared" si="8"/>
        <v>0</v>
      </c>
      <c r="AC152" s="22"/>
    </row>
    <row r="153" spans="1:29" s="19" customFormat="1" ht="11.85" customHeight="1" x14ac:dyDescent="0.25">
      <c r="A153" s="17" t="s">
        <v>1239</v>
      </c>
      <c r="B153" s="18">
        <v>65</v>
      </c>
      <c r="C153" s="17" t="s">
        <v>297</v>
      </c>
      <c r="D153" s="17" t="s">
        <v>1120</v>
      </c>
      <c r="E153" s="19" t="s">
        <v>291</v>
      </c>
      <c r="F153" s="19">
        <v>8</v>
      </c>
      <c r="G153" s="19">
        <v>25</v>
      </c>
      <c r="I153" s="20" t="s">
        <v>467</v>
      </c>
      <c r="J153" s="19" t="s">
        <v>260</v>
      </c>
      <c r="K153" s="21" t="s">
        <v>883</v>
      </c>
      <c r="L153" s="17" t="s">
        <v>234</v>
      </c>
      <c r="M153" s="19" t="s">
        <v>728</v>
      </c>
      <c r="N153" s="19" t="s">
        <v>260</v>
      </c>
      <c r="O153" s="141"/>
      <c r="P153" s="19">
        <v>25</v>
      </c>
      <c r="Q153" s="17" t="s">
        <v>297</v>
      </c>
      <c r="R153" s="18">
        <v>24</v>
      </c>
      <c r="S153" s="202" t="s">
        <v>481</v>
      </c>
      <c r="T153" s="17" t="s">
        <v>1178</v>
      </c>
      <c r="U153" s="19" t="s">
        <v>300</v>
      </c>
      <c r="V153" s="19" t="s">
        <v>300</v>
      </c>
      <c r="W153" s="19" t="s">
        <v>1374</v>
      </c>
      <c r="X153" s="19" t="s">
        <v>1277</v>
      </c>
      <c r="Y153" s="306">
        <f t="shared" si="6"/>
        <v>400</v>
      </c>
      <c r="Z153" s="307" t="str">
        <f t="shared" si="7"/>
        <v>0</v>
      </c>
      <c r="AA153" s="307">
        <f t="shared" si="8"/>
        <v>400</v>
      </c>
      <c r="AC153" s="22"/>
    </row>
    <row r="154" spans="1:29" s="19" customFormat="1" ht="11.85" customHeight="1" x14ac:dyDescent="0.25">
      <c r="A154" s="17" t="s">
        <v>1240</v>
      </c>
      <c r="B154" s="18">
        <v>70.75</v>
      </c>
      <c r="C154" s="17" t="s">
        <v>297</v>
      </c>
      <c r="D154" s="17" t="s">
        <v>1120</v>
      </c>
      <c r="E154" s="19" t="s">
        <v>291</v>
      </c>
      <c r="F154" s="19">
        <v>8</v>
      </c>
      <c r="G154" s="19">
        <v>25</v>
      </c>
      <c r="I154" s="21" t="s">
        <v>1404</v>
      </c>
      <c r="J154" s="15" t="s">
        <v>260</v>
      </c>
      <c r="K154" s="21" t="s">
        <v>883</v>
      </c>
      <c r="L154" s="17" t="s">
        <v>234</v>
      </c>
      <c r="M154" s="19" t="s">
        <v>1294</v>
      </c>
      <c r="N154" s="15" t="s">
        <v>260</v>
      </c>
      <c r="O154" s="103"/>
      <c r="P154" s="19">
        <v>25</v>
      </c>
      <c r="Q154" s="17" t="s">
        <v>297</v>
      </c>
      <c r="R154" s="18">
        <v>73.5</v>
      </c>
      <c r="S154" s="209" t="s">
        <v>1372</v>
      </c>
      <c r="T154" s="17" t="s">
        <v>1216</v>
      </c>
      <c r="U154" s="19" t="s">
        <v>300</v>
      </c>
      <c r="V154" s="19" t="s">
        <v>300</v>
      </c>
      <c r="W154" s="19" t="s">
        <v>21</v>
      </c>
      <c r="X154" s="19" t="s">
        <v>1373</v>
      </c>
      <c r="Y154" s="306">
        <f t="shared" si="6"/>
        <v>400</v>
      </c>
      <c r="Z154" s="307">
        <f t="shared" si="7"/>
        <v>400</v>
      </c>
      <c r="AA154" s="307" t="str">
        <f t="shared" si="8"/>
        <v>0</v>
      </c>
      <c r="AC154" s="22"/>
    </row>
    <row r="155" spans="1:29" s="19" customFormat="1" ht="11.85" customHeight="1" x14ac:dyDescent="0.25">
      <c r="A155" s="17" t="s">
        <v>1243</v>
      </c>
      <c r="B155" s="18">
        <v>71.400000000000006</v>
      </c>
      <c r="C155" s="17" t="s">
        <v>297</v>
      </c>
      <c r="D155" s="17" t="s">
        <v>1120</v>
      </c>
      <c r="E155" s="19" t="s">
        <v>291</v>
      </c>
      <c r="F155" s="19">
        <v>8</v>
      </c>
      <c r="G155" s="19">
        <v>25</v>
      </c>
      <c r="I155" s="200" t="s">
        <v>410</v>
      </c>
      <c r="J155" s="15" t="s">
        <v>260</v>
      </c>
      <c r="K155" s="21" t="s">
        <v>1244</v>
      </c>
      <c r="L155" s="17" t="s">
        <v>234</v>
      </c>
      <c r="M155" s="19" t="s">
        <v>1294</v>
      </c>
      <c r="N155" s="15" t="s">
        <v>260</v>
      </c>
      <c r="O155" s="103"/>
      <c r="P155" s="19">
        <v>25</v>
      </c>
      <c r="Q155" s="17" t="s">
        <v>310</v>
      </c>
      <c r="R155" s="18">
        <v>105</v>
      </c>
      <c r="S155" s="15" t="s">
        <v>1372</v>
      </c>
      <c r="T155" s="17" t="s">
        <v>1219</v>
      </c>
      <c r="U155" s="19" t="s">
        <v>300</v>
      </c>
      <c r="V155" s="19" t="s">
        <v>300</v>
      </c>
      <c r="W155" s="19" t="s">
        <v>21</v>
      </c>
      <c r="X155" s="19" t="s">
        <v>1373</v>
      </c>
      <c r="Y155" s="306">
        <f t="shared" si="6"/>
        <v>400</v>
      </c>
      <c r="Z155" s="307">
        <f t="shared" si="7"/>
        <v>400</v>
      </c>
      <c r="AA155" s="307" t="str">
        <f t="shared" si="8"/>
        <v>0</v>
      </c>
      <c r="AC155" s="22"/>
    </row>
    <row r="156" spans="1:29" s="19" customFormat="1" ht="11.85" customHeight="1" x14ac:dyDescent="0.25">
      <c r="A156" s="9" t="s">
        <v>37</v>
      </c>
      <c r="B156" s="10">
        <v>160</v>
      </c>
      <c r="C156" s="9" t="s">
        <v>26</v>
      </c>
      <c r="D156" s="9" t="s">
        <v>1120</v>
      </c>
      <c r="E156" s="11" t="s">
        <v>291</v>
      </c>
      <c r="F156" s="11">
        <v>8</v>
      </c>
      <c r="G156" s="26">
        <v>25</v>
      </c>
      <c r="I156" s="26"/>
      <c r="J156" s="19" t="s">
        <v>260</v>
      </c>
      <c r="K156" s="20" t="s">
        <v>2177</v>
      </c>
      <c r="L156" s="17" t="s">
        <v>234</v>
      </c>
      <c r="M156" s="19" t="s">
        <v>2177</v>
      </c>
      <c r="N156" s="19" t="s">
        <v>260</v>
      </c>
      <c r="O156" s="103"/>
      <c r="P156" s="19">
        <v>25</v>
      </c>
      <c r="Q156" s="17" t="s">
        <v>2176</v>
      </c>
      <c r="R156" s="18">
        <v>240</v>
      </c>
      <c r="S156" s="203" t="s">
        <v>1372</v>
      </c>
      <c r="T156" s="17" t="s">
        <v>43</v>
      </c>
      <c r="U156" s="19" t="s">
        <v>300</v>
      </c>
      <c r="V156" s="19" t="s">
        <v>300</v>
      </c>
      <c r="W156" s="19" t="s">
        <v>1374</v>
      </c>
      <c r="X156" s="19" t="s">
        <v>1373</v>
      </c>
      <c r="Y156" s="306">
        <f t="shared" si="6"/>
        <v>400</v>
      </c>
      <c r="Z156" s="307">
        <f t="shared" si="7"/>
        <v>400</v>
      </c>
      <c r="AA156" s="307" t="str">
        <f t="shared" si="8"/>
        <v>0</v>
      </c>
      <c r="AC156" s="22"/>
    </row>
    <row r="157" spans="1:29" s="19" customFormat="1" ht="11.85" customHeight="1" x14ac:dyDescent="0.25">
      <c r="A157" s="9" t="s">
        <v>37</v>
      </c>
      <c r="B157" s="10">
        <v>160</v>
      </c>
      <c r="C157" s="9" t="s">
        <v>26</v>
      </c>
      <c r="D157" s="9" t="s">
        <v>1120</v>
      </c>
      <c r="E157" s="11" t="s">
        <v>291</v>
      </c>
      <c r="F157" s="11">
        <v>8</v>
      </c>
      <c r="G157" s="26">
        <v>25</v>
      </c>
      <c r="I157" s="20" t="s">
        <v>464</v>
      </c>
      <c r="J157" s="19" t="s">
        <v>260</v>
      </c>
      <c r="K157" s="20" t="s">
        <v>2177</v>
      </c>
      <c r="L157" s="17" t="s">
        <v>234</v>
      </c>
      <c r="M157" s="19" t="s">
        <v>558</v>
      </c>
      <c r="N157" s="19" t="s">
        <v>260</v>
      </c>
      <c r="O157" s="192" t="s">
        <v>1408</v>
      </c>
      <c r="P157" s="19">
        <v>25</v>
      </c>
      <c r="Q157" s="17" t="s">
        <v>310</v>
      </c>
      <c r="R157" s="18">
        <v>92</v>
      </c>
      <c r="S157" s="34" t="s">
        <v>412</v>
      </c>
      <c r="T157" s="17" t="s">
        <v>1155</v>
      </c>
      <c r="U157" s="19" t="s">
        <v>300</v>
      </c>
      <c r="V157" s="19" t="s">
        <v>300</v>
      </c>
      <c r="W157" s="19" t="s">
        <v>1374</v>
      </c>
      <c r="X157" s="19" t="s">
        <v>1277</v>
      </c>
      <c r="Y157" s="306">
        <f t="shared" si="6"/>
        <v>400</v>
      </c>
      <c r="Z157" s="307" t="str">
        <f t="shared" si="7"/>
        <v>0</v>
      </c>
      <c r="AA157" s="307">
        <f t="shared" si="8"/>
        <v>400</v>
      </c>
      <c r="AC157" s="22"/>
    </row>
    <row r="158" spans="1:29" s="19" customFormat="1" ht="11.85" customHeight="1" x14ac:dyDescent="0.25">
      <c r="A158" s="17" t="s">
        <v>1265</v>
      </c>
      <c r="B158" s="18">
        <v>68.25</v>
      </c>
      <c r="C158" s="17" t="s">
        <v>297</v>
      </c>
      <c r="D158" s="17" t="s">
        <v>1120</v>
      </c>
      <c r="E158" s="19" t="s">
        <v>291</v>
      </c>
      <c r="F158" s="19">
        <v>8</v>
      </c>
      <c r="G158" s="19">
        <v>25</v>
      </c>
      <c r="I158" s="20" t="s">
        <v>471</v>
      </c>
      <c r="J158" s="19" t="s">
        <v>260</v>
      </c>
      <c r="K158" s="21" t="s">
        <v>943</v>
      </c>
      <c r="L158" s="17" t="s">
        <v>234</v>
      </c>
      <c r="M158" s="19" t="s">
        <v>918</v>
      </c>
      <c r="N158" s="19" t="s">
        <v>260</v>
      </c>
      <c r="O158" s="201" t="s">
        <v>409</v>
      </c>
      <c r="P158" s="19">
        <v>25</v>
      </c>
      <c r="Q158" s="17" t="s">
        <v>310</v>
      </c>
      <c r="R158" s="18">
        <v>76.25</v>
      </c>
      <c r="S158" s="34" t="s">
        <v>22</v>
      </c>
      <c r="T158" s="17" t="s">
        <v>1257</v>
      </c>
      <c r="U158" s="19" t="s">
        <v>300</v>
      </c>
      <c r="V158" s="19" t="s">
        <v>300</v>
      </c>
      <c r="W158" s="19" t="s">
        <v>1374</v>
      </c>
      <c r="X158" s="19" t="s">
        <v>1277</v>
      </c>
      <c r="Y158" s="306">
        <f t="shared" si="6"/>
        <v>400</v>
      </c>
      <c r="Z158" s="307" t="str">
        <f t="shared" si="7"/>
        <v>0</v>
      </c>
      <c r="AA158" s="307">
        <f t="shared" si="8"/>
        <v>400</v>
      </c>
      <c r="AC158" s="22"/>
    </row>
    <row r="159" spans="1:29" s="19" customFormat="1" ht="11.85" customHeight="1" x14ac:dyDescent="0.25">
      <c r="A159" s="9" t="s">
        <v>38</v>
      </c>
      <c r="B159" s="10">
        <v>175</v>
      </c>
      <c r="C159" s="9" t="s">
        <v>26</v>
      </c>
      <c r="D159" s="9" t="s">
        <v>1120</v>
      </c>
      <c r="E159" s="11" t="s">
        <v>291</v>
      </c>
      <c r="F159" s="11">
        <v>8</v>
      </c>
      <c r="G159" s="26">
        <v>20</v>
      </c>
      <c r="H159" s="19" t="s">
        <v>1270</v>
      </c>
      <c r="I159" s="20"/>
      <c r="J159" s="19" t="s">
        <v>260</v>
      </c>
      <c r="K159" s="20" t="s">
        <v>955</v>
      </c>
      <c r="L159" s="17" t="s">
        <v>234</v>
      </c>
      <c r="M159" s="19" t="s">
        <v>906</v>
      </c>
      <c r="N159" s="19" t="s">
        <v>260</v>
      </c>
      <c r="O159" s="103" t="s">
        <v>2139</v>
      </c>
      <c r="P159" s="40">
        <v>20</v>
      </c>
      <c r="Q159" s="17" t="s">
        <v>310</v>
      </c>
      <c r="R159" s="18">
        <v>78</v>
      </c>
      <c r="S159" s="202" t="s">
        <v>482</v>
      </c>
      <c r="T159" s="17" t="s">
        <v>1254</v>
      </c>
      <c r="U159" s="19" t="s">
        <v>300</v>
      </c>
      <c r="V159" s="19" t="s">
        <v>300</v>
      </c>
      <c r="W159" s="19" t="s">
        <v>1374</v>
      </c>
      <c r="X159" s="19" t="s">
        <v>1277</v>
      </c>
      <c r="Y159" s="306">
        <f t="shared" si="6"/>
        <v>320</v>
      </c>
      <c r="Z159" s="307" t="str">
        <f t="shared" si="7"/>
        <v>0</v>
      </c>
      <c r="AA159" s="307">
        <f t="shared" si="8"/>
        <v>320</v>
      </c>
      <c r="AC159" s="22"/>
    </row>
    <row r="160" spans="1:29" s="19" customFormat="1" ht="11.85" customHeight="1" x14ac:dyDescent="0.25">
      <c r="A160" s="9" t="s">
        <v>38</v>
      </c>
      <c r="B160" s="10">
        <v>175</v>
      </c>
      <c r="C160" s="9" t="s">
        <v>26</v>
      </c>
      <c r="D160" s="9" t="s">
        <v>1120</v>
      </c>
      <c r="E160" s="11" t="s">
        <v>291</v>
      </c>
      <c r="F160" s="11">
        <v>8</v>
      </c>
      <c r="G160" s="26">
        <v>5</v>
      </c>
      <c r="H160" s="19" t="s">
        <v>1270</v>
      </c>
      <c r="I160" s="20"/>
      <c r="J160" s="19" t="s">
        <v>260</v>
      </c>
      <c r="K160" s="20" t="s">
        <v>955</v>
      </c>
      <c r="L160" s="17" t="s">
        <v>234</v>
      </c>
      <c r="M160" s="19" t="s">
        <v>835</v>
      </c>
      <c r="N160" s="19" t="s">
        <v>260</v>
      </c>
      <c r="O160" s="109" t="s">
        <v>1282</v>
      </c>
      <c r="P160" s="110">
        <v>5</v>
      </c>
      <c r="Q160" s="17" t="s">
        <v>297</v>
      </c>
      <c r="R160" s="18">
        <v>0</v>
      </c>
      <c r="S160" s="202" t="s">
        <v>484</v>
      </c>
      <c r="T160" s="17" t="s">
        <v>1220</v>
      </c>
      <c r="U160" s="19" t="s">
        <v>300</v>
      </c>
      <c r="V160" s="19" t="s">
        <v>300</v>
      </c>
      <c r="W160" s="19" t="s">
        <v>1374</v>
      </c>
      <c r="X160" s="19" t="s">
        <v>1277</v>
      </c>
      <c r="Y160" s="306">
        <f t="shared" si="6"/>
        <v>80</v>
      </c>
      <c r="Z160" s="307" t="str">
        <f t="shared" si="7"/>
        <v>0</v>
      </c>
      <c r="AA160" s="307">
        <f t="shared" si="8"/>
        <v>80</v>
      </c>
      <c r="AC160" s="22"/>
    </row>
    <row r="161" spans="1:29" s="19" customFormat="1" ht="11.85" customHeight="1" x14ac:dyDescent="0.25">
      <c r="A161" s="9"/>
      <c r="B161" s="10"/>
      <c r="C161" s="9"/>
      <c r="D161" s="17"/>
      <c r="I161" s="20"/>
      <c r="K161" s="20"/>
      <c r="L161" s="17" t="s">
        <v>234</v>
      </c>
      <c r="M161" s="26"/>
      <c r="O161" s="26"/>
      <c r="Q161" s="23"/>
      <c r="R161" s="10"/>
      <c r="S161" s="86"/>
      <c r="T161" s="9"/>
      <c r="Y161" s="306"/>
      <c r="Z161" s="307" t="str">
        <f t="shared" si="7"/>
        <v>0</v>
      </c>
      <c r="AA161" s="307" t="str">
        <f t="shared" si="8"/>
        <v>0</v>
      </c>
      <c r="AC161" s="22"/>
    </row>
    <row r="162" spans="1:29" s="35" customFormat="1" ht="11.85" customHeight="1" thickBot="1" x14ac:dyDescent="0.3">
      <c r="G162" s="36">
        <f>SUM(G141:G161)</f>
        <v>433</v>
      </c>
      <c r="H162" s="36"/>
      <c r="I162" s="36"/>
      <c r="J162" s="36"/>
      <c r="K162" s="36"/>
      <c r="L162" s="37"/>
      <c r="M162" s="36">
        <f>G162-P162</f>
        <v>0</v>
      </c>
      <c r="N162" s="36"/>
      <c r="O162" s="36"/>
      <c r="P162" s="36">
        <f>SUM(P141:P161)</f>
        <v>433</v>
      </c>
      <c r="Q162" s="38"/>
      <c r="R162" s="38"/>
      <c r="S162" s="39"/>
      <c r="T162" s="38"/>
      <c r="X162" s="38"/>
      <c r="Y162" s="306"/>
      <c r="Z162" s="307" t="str">
        <f t="shared" si="7"/>
        <v>0</v>
      </c>
      <c r="AA162" s="307" t="str">
        <f t="shared" si="8"/>
        <v>0</v>
      </c>
    </row>
    <row r="163" spans="1:29" s="25" customFormat="1" ht="11.85" customHeight="1" x14ac:dyDescent="0.25">
      <c r="C163" s="42" t="s">
        <v>1389</v>
      </c>
      <c r="G163" s="19"/>
      <c r="H163" s="19"/>
      <c r="I163" s="19"/>
      <c r="J163" s="15"/>
      <c r="K163" s="19"/>
      <c r="L163" s="33"/>
      <c r="M163" s="19"/>
      <c r="N163" s="15"/>
      <c r="O163" s="19"/>
      <c r="P163" s="19"/>
      <c r="Q163" s="19"/>
      <c r="R163" s="19"/>
      <c r="S163" s="15"/>
      <c r="T163" s="19"/>
      <c r="X163" s="19"/>
      <c r="Y163" s="306"/>
      <c r="Z163" s="307" t="str">
        <f t="shared" si="7"/>
        <v>0</v>
      </c>
      <c r="AA163" s="307" t="str">
        <f t="shared" si="8"/>
        <v>0</v>
      </c>
    </row>
    <row r="164" spans="1:29" s="19" customFormat="1" ht="12" customHeight="1" x14ac:dyDescent="0.25">
      <c r="A164" s="17" t="s">
        <v>1241</v>
      </c>
      <c r="B164" s="18">
        <v>0</v>
      </c>
      <c r="C164" s="17" t="s">
        <v>297</v>
      </c>
      <c r="D164" s="17" t="s">
        <v>1120</v>
      </c>
      <c r="E164" s="19" t="s">
        <v>291</v>
      </c>
      <c r="F164" s="19">
        <v>8</v>
      </c>
      <c r="G164" s="19">
        <v>25</v>
      </c>
      <c r="I164" s="20" t="s">
        <v>466</v>
      </c>
      <c r="J164" s="19" t="s">
        <v>260</v>
      </c>
      <c r="K164" s="21" t="s">
        <v>883</v>
      </c>
      <c r="L164" s="17" t="s">
        <v>234</v>
      </c>
      <c r="M164" s="19" t="s">
        <v>728</v>
      </c>
      <c r="N164" s="19" t="s">
        <v>260</v>
      </c>
      <c r="O164" s="26" t="s">
        <v>104</v>
      </c>
      <c r="P164" s="19">
        <v>25</v>
      </c>
      <c r="Q164" s="17" t="s">
        <v>297</v>
      </c>
      <c r="R164" s="18">
        <v>24</v>
      </c>
      <c r="S164" s="202" t="s">
        <v>478</v>
      </c>
      <c r="T164" s="17" t="s">
        <v>1121</v>
      </c>
      <c r="U164" s="19" t="s">
        <v>295</v>
      </c>
      <c r="V164" s="19" t="s">
        <v>295</v>
      </c>
      <c r="W164" s="19" t="s">
        <v>1374</v>
      </c>
      <c r="X164" s="19" t="s">
        <v>1277</v>
      </c>
      <c r="Y164" s="306">
        <f t="shared" si="6"/>
        <v>400</v>
      </c>
      <c r="Z164" s="307" t="str">
        <f t="shared" si="7"/>
        <v>0</v>
      </c>
      <c r="AA164" s="307">
        <f t="shared" si="8"/>
        <v>400</v>
      </c>
      <c r="AB164" s="111"/>
    </row>
    <row r="165" spans="1:29" s="19" customFormat="1" ht="11.85" customHeight="1" x14ac:dyDescent="0.25">
      <c r="A165" s="17" t="s">
        <v>1196</v>
      </c>
      <c r="B165" s="18">
        <v>96</v>
      </c>
      <c r="C165" s="17" t="s">
        <v>310</v>
      </c>
      <c r="D165" s="17" t="s">
        <v>1120</v>
      </c>
      <c r="E165" s="19" t="s">
        <v>291</v>
      </c>
      <c r="F165" s="19">
        <v>8</v>
      </c>
      <c r="G165" s="19">
        <v>17</v>
      </c>
      <c r="H165" s="19" t="s">
        <v>1270</v>
      </c>
      <c r="I165" s="20" t="s">
        <v>463</v>
      </c>
      <c r="J165" s="19" t="s">
        <v>260</v>
      </c>
      <c r="K165" s="21" t="s">
        <v>1342</v>
      </c>
      <c r="L165" s="17" t="s">
        <v>234</v>
      </c>
      <c r="M165" s="19" t="s">
        <v>728</v>
      </c>
      <c r="N165" s="19" t="s">
        <v>260</v>
      </c>
      <c r="O165" s="26"/>
      <c r="P165" s="19">
        <v>17</v>
      </c>
      <c r="Q165" s="17" t="s">
        <v>297</v>
      </c>
      <c r="R165" s="18">
        <v>24</v>
      </c>
      <c r="S165" s="202" t="s">
        <v>479</v>
      </c>
      <c r="T165" s="17" t="s">
        <v>1121</v>
      </c>
      <c r="U165" s="19" t="s">
        <v>295</v>
      </c>
      <c r="V165" s="19" t="s">
        <v>295</v>
      </c>
      <c r="W165" s="19" t="s">
        <v>1374</v>
      </c>
      <c r="X165" s="19" t="s">
        <v>1277</v>
      </c>
      <c r="Y165" s="306">
        <f t="shared" si="6"/>
        <v>272</v>
      </c>
      <c r="Z165" s="307" t="str">
        <f t="shared" si="7"/>
        <v>0</v>
      </c>
      <c r="AA165" s="307">
        <f t="shared" si="8"/>
        <v>272</v>
      </c>
      <c r="AB165" s="111"/>
    </row>
    <row r="166" spans="1:29" s="19" customFormat="1" ht="11.85" customHeight="1" x14ac:dyDescent="0.25">
      <c r="A166" s="9"/>
      <c r="B166" s="10"/>
      <c r="C166" s="9"/>
      <c r="D166" s="9"/>
      <c r="E166" s="11"/>
      <c r="F166" s="11"/>
      <c r="I166" s="21"/>
      <c r="J166" s="15"/>
      <c r="K166" s="21"/>
      <c r="L166" s="9" t="s">
        <v>234</v>
      </c>
      <c r="N166" s="15"/>
      <c r="O166" s="55"/>
      <c r="Q166" s="9"/>
      <c r="R166" s="10"/>
      <c r="S166" s="70"/>
      <c r="T166" s="9"/>
      <c r="U166" s="11"/>
      <c r="V166" s="11"/>
      <c r="W166" s="11"/>
      <c r="Y166" s="306"/>
      <c r="Z166" s="307" t="str">
        <f t="shared" si="7"/>
        <v>0</v>
      </c>
      <c r="AA166" s="307" t="str">
        <f t="shared" si="8"/>
        <v>0</v>
      </c>
      <c r="AC166" s="22"/>
    </row>
    <row r="167" spans="1:29" s="35" customFormat="1" ht="11.85" customHeight="1" thickBot="1" x14ac:dyDescent="0.3">
      <c r="G167" s="36">
        <f>SUM(G163:G166)</f>
        <v>42</v>
      </c>
      <c r="H167" s="36"/>
      <c r="I167" s="36"/>
      <c r="J167" s="36"/>
      <c r="K167" s="36"/>
      <c r="L167" s="37"/>
      <c r="M167" s="36">
        <f>G167-P167</f>
        <v>0</v>
      </c>
      <c r="N167" s="36"/>
      <c r="O167" s="36"/>
      <c r="P167" s="36">
        <f>SUM(P163:P166)</f>
        <v>42</v>
      </c>
      <c r="Q167" s="38"/>
      <c r="R167" s="38"/>
      <c r="S167" s="39"/>
      <c r="T167" s="38"/>
      <c r="X167" s="38"/>
      <c r="Y167" s="306"/>
      <c r="Z167" s="307" t="str">
        <f t="shared" si="7"/>
        <v>0</v>
      </c>
      <c r="AA167" s="307" t="str">
        <f t="shared" si="8"/>
        <v>0</v>
      </c>
    </row>
    <row r="168" spans="1:29" s="25" customFormat="1" ht="11.85" customHeight="1" x14ac:dyDescent="0.25">
      <c r="C168" s="42" t="s">
        <v>240</v>
      </c>
      <c r="G168" s="19"/>
      <c r="H168" s="19"/>
      <c r="I168" s="19"/>
      <c r="J168" s="19"/>
      <c r="K168" s="19"/>
      <c r="L168" s="33"/>
      <c r="M168" s="19"/>
      <c r="N168" s="19"/>
      <c r="O168" s="19"/>
      <c r="P168" s="19"/>
      <c r="Q168" s="19"/>
      <c r="R168" s="19"/>
      <c r="S168" s="15"/>
      <c r="T168" s="19"/>
      <c r="X168" s="19"/>
      <c r="Y168" s="306"/>
      <c r="Z168" s="307" t="str">
        <f t="shared" si="7"/>
        <v>0</v>
      </c>
      <c r="AA168" s="307" t="str">
        <f t="shared" si="8"/>
        <v>0</v>
      </c>
    </row>
    <row r="169" spans="1:29" s="19" customFormat="1" ht="11.25" customHeight="1" x14ac:dyDescent="0.25">
      <c r="A169" s="17" t="s">
        <v>964</v>
      </c>
      <c r="B169" s="18">
        <v>0</v>
      </c>
      <c r="C169" s="17" t="s">
        <v>297</v>
      </c>
      <c r="D169" s="17" t="s">
        <v>290</v>
      </c>
      <c r="E169" s="19" t="s">
        <v>291</v>
      </c>
      <c r="F169" s="19">
        <v>16</v>
      </c>
      <c r="G169" s="19">
        <v>3</v>
      </c>
      <c r="H169" s="19" t="s">
        <v>1270</v>
      </c>
      <c r="I169" s="99" t="s">
        <v>1283</v>
      </c>
      <c r="J169" s="19" t="s">
        <v>260</v>
      </c>
      <c r="K169" s="21" t="s">
        <v>835</v>
      </c>
      <c r="L169" s="17" t="s">
        <v>234</v>
      </c>
      <c r="M169" s="19" t="s">
        <v>965</v>
      </c>
      <c r="N169" s="19" t="s">
        <v>260</v>
      </c>
      <c r="P169" s="19">
        <v>3</v>
      </c>
      <c r="Q169" s="17" t="s">
        <v>966</v>
      </c>
      <c r="R169" s="18">
        <v>0</v>
      </c>
      <c r="S169" s="202" t="s">
        <v>477</v>
      </c>
      <c r="T169" s="17" t="s">
        <v>967</v>
      </c>
      <c r="U169" s="19" t="s">
        <v>961</v>
      </c>
      <c r="V169" s="19" t="s">
        <v>961</v>
      </c>
      <c r="W169" s="19" t="s">
        <v>1374</v>
      </c>
      <c r="X169" s="19" t="s">
        <v>1277</v>
      </c>
      <c r="Y169" s="306">
        <f t="shared" si="6"/>
        <v>96</v>
      </c>
      <c r="Z169" s="307" t="str">
        <f t="shared" si="7"/>
        <v>0</v>
      </c>
      <c r="AA169" s="307">
        <f t="shared" si="8"/>
        <v>96</v>
      </c>
      <c r="AC169" s="22"/>
    </row>
    <row r="170" spans="1:29" s="19" customFormat="1" ht="11.85" customHeight="1" x14ac:dyDescent="0.25">
      <c r="A170" s="17" t="s">
        <v>964</v>
      </c>
      <c r="B170" s="18">
        <v>0</v>
      </c>
      <c r="C170" s="17" t="s">
        <v>297</v>
      </c>
      <c r="D170" s="17" t="s">
        <v>290</v>
      </c>
      <c r="E170" s="19" t="s">
        <v>291</v>
      </c>
      <c r="F170" s="19">
        <v>16</v>
      </c>
      <c r="G170" s="19">
        <v>25</v>
      </c>
      <c r="I170" s="99" t="s">
        <v>1283</v>
      </c>
      <c r="J170" s="19" t="s">
        <v>260</v>
      </c>
      <c r="K170" s="21" t="s">
        <v>835</v>
      </c>
      <c r="L170" s="17" t="s">
        <v>234</v>
      </c>
      <c r="M170" s="19" t="s">
        <v>965</v>
      </c>
      <c r="N170" s="19" t="s">
        <v>260</v>
      </c>
      <c r="P170" s="19">
        <v>25</v>
      </c>
      <c r="Q170" s="17" t="s">
        <v>293</v>
      </c>
      <c r="R170" s="18">
        <v>54.65</v>
      </c>
      <c r="S170" s="202" t="s">
        <v>477</v>
      </c>
      <c r="T170" s="17" t="s">
        <v>1114</v>
      </c>
      <c r="U170" s="19" t="s">
        <v>961</v>
      </c>
      <c r="V170" s="19" t="s">
        <v>961</v>
      </c>
      <c r="W170" s="19" t="s">
        <v>1374</v>
      </c>
      <c r="X170" s="19" t="s">
        <v>1277</v>
      </c>
      <c r="Y170" s="306">
        <f t="shared" si="6"/>
        <v>800</v>
      </c>
      <c r="Z170" s="307" t="str">
        <f t="shared" si="7"/>
        <v>0</v>
      </c>
      <c r="AA170" s="307">
        <f t="shared" si="8"/>
        <v>800</v>
      </c>
      <c r="AC170" s="22"/>
    </row>
    <row r="171" spans="1:29" s="19" customFormat="1" ht="11.85" customHeight="1" x14ac:dyDescent="0.25">
      <c r="L171" s="17" t="s">
        <v>234</v>
      </c>
      <c r="O171" s="110"/>
      <c r="Q171" s="17"/>
      <c r="R171" s="18"/>
      <c r="S171" s="15"/>
      <c r="T171" s="17"/>
      <c r="Y171" s="306"/>
      <c r="Z171" s="307" t="str">
        <f t="shared" si="7"/>
        <v>0</v>
      </c>
      <c r="AA171" s="307" t="str">
        <f t="shared" si="8"/>
        <v>0</v>
      </c>
      <c r="AC171" s="22"/>
    </row>
    <row r="172" spans="1:29" s="30" customFormat="1" ht="11.85" customHeight="1" x14ac:dyDescent="0.25">
      <c r="A172" s="43"/>
      <c r="B172" s="44"/>
      <c r="C172" s="43"/>
      <c r="D172" s="43"/>
      <c r="G172" s="28">
        <f>SUM(G168:G171)</f>
        <v>28</v>
      </c>
      <c r="H172" s="28"/>
      <c r="I172" s="28"/>
      <c r="J172" s="28"/>
      <c r="K172" s="108"/>
      <c r="L172" s="45"/>
      <c r="M172" s="28">
        <f>G172-P172</f>
        <v>0</v>
      </c>
      <c r="N172" s="28"/>
      <c r="O172" s="28"/>
      <c r="P172" s="28">
        <f>SUM(P168:P171)</f>
        <v>28</v>
      </c>
      <c r="Q172" s="43"/>
      <c r="R172" s="44"/>
      <c r="S172" s="31"/>
      <c r="T172" s="43"/>
      <c r="Y172" s="306"/>
      <c r="Z172" s="307" t="str">
        <f t="shared" si="7"/>
        <v>0</v>
      </c>
      <c r="AA172" s="307" t="str">
        <f t="shared" si="8"/>
        <v>0</v>
      </c>
      <c r="AC172" s="54"/>
    </row>
    <row r="173" spans="1:29" s="25" customFormat="1" ht="11.85" customHeight="1" x14ac:dyDescent="0.25">
      <c r="C173" s="42" t="s">
        <v>241</v>
      </c>
      <c r="G173" s="19"/>
      <c r="H173" s="19"/>
      <c r="I173" s="19"/>
      <c r="J173" s="19"/>
      <c r="K173" s="19"/>
      <c r="L173" s="17"/>
      <c r="M173" s="19"/>
      <c r="N173" s="19"/>
      <c r="O173" s="19"/>
      <c r="P173" s="19"/>
      <c r="Q173" s="19"/>
      <c r="R173" s="19"/>
      <c r="S173" s="15"/>
      <c r="T173" s="19"/>
      <c r="X173" s="19"/>
      <c r="Y173" s="306"/>
      <c r="Z173" s="307" t="str">
        <f t="shared" si="7"/>
        <v>0</v>
      </c>
      <c r="AA173" s="307" t="str">
        <f t="shared" si="8"/>
        <v>0</v>
      </c>
    </row>
    <row r="174" spans="1:29" s="19" customFormat="1" ht="11.85" customHeight="1" x14ac:dyDescent="0.25">
      <c r="A174" s="17" t="s">
        <v>1268</v>
      </c>
      <c r="B174" s="18">
        <v>0</v>
      </c>
      <c r="C174" s="17" t="s">
        <v>297</v>
      </c>
      <c r="D174" s="17" t="s">
        <v>1120</v>
      </c>
      <c r="E174" s="19" t="s">
        <v>291</v>
      </c>
      <c r="F174" s="19">
        <v>8</v>
      </c>
      <c r="G174" s="19">
        <v>3</v>
      </c>
      <c r="H174" s="19" t="s">
        <v>1270</v>
      </c>
      <c r="I174" s="99" t="s">
        <v>1283</v>
      </c>
      <c r="J174" s="19" t="s">
        <v>260</v>
      </c>
      <c r="K174" s="21" t="s">
        <v>835</v>
      </c>
      <c r="L174" s="17" t="s">
        <v>234</v>
      </c>
      <c r="M174" s="19" t="s">
        <v>965</v>
      </c>
      <c r="N174" s="19" t="s">
        <v>260</v>
      </c>
      <c r="P174" s="19">
        <v>3</v>
      </c>
      <c r="Q174" s="17" t="s">
        <v>966</v>
      </c>
      <c r="R174" s="18">
        <v>0</v>
      </c>
      <c r="S174" s="202" t="s">
        <v>477</v>
      </c>
      <c r="T174" s="17" t="s">
        <v>967</v>
      </c>
      <c r="U174" s="19" t="s">
        <v>961</v>
      </c>
      <c r="V174" s="19" t="s">
        <v>961</v>
      </c>
      <c r="W174" s="19" t="s">
        <v>1374</v>
      </c>
      <c r="X174" s="19" t="s">
        <v>1277</v>
      </c>
      <c r="Y174" s="306">
        <f t="shared" si="6"/>
        <v>48</v>
      </c>
      <c r="Z174" s="307" t="str">
        <f t="shared" si="7"/>
        <v>0</v>
      </c>
      <c r="AA174" s="307">
        <f t="shared" si="8"/>
        <v>48</v>
      </c>
      <c r="AC174" s="22"/>
    </row>
    <row r="175" spans="1:29" s="19" customFormat="1" ht="11.85" customHeight="1" x14ac:dyDescent="0.25">
      <c r="A175" s="17" t="s">
        <v>1268</v>
      </c>
      <c r="B175" s="18">
        <v>0</v>
      </c>
      <c r="C175" s="17" t="s">
        <v>297</v>
      </c>
      <c r="D175" s="17" t="s">
        <v>1120</v>
      </c>
      <c r="E175" s="19" t="s">
        <v>291</v>
      </c>
      <c r="F175" s="19">
        <v>8</v>
      </c>
      <c r="G175" s="19">
        <v>25</v>
      </c>
      <c r="I175" s="99" t="s">
        <v>1283</v>
      </c>
      <c r="J175" s="19" t="s">
        <v>260</v>
      </c>
      <c r="K175" s="21" t="s">
        <v>835</v>
      </c>
      <c r="L175" s="17" t="s">
        <v>234</v>
      </c>
      <c r="M175" s="19" t="s">
        <v>965</v>
      </c>
      <c r="N175" s="19" t="s">
        <v>260</v>
      </c>
      <c r="P175" s="19">
        <v>25</v>
      </c>
      <c r="Q175" s="17" t="s">
        <v>293</v>
      </c>
      <c r="R175" s="18">
        <v>54.65</v>
      </c>
      <c r="S175" s="202" t="s">
        <v>477</v>
      </c>
      <c r="T175" s="17" t="s">
        <v>1114</v>
      </c>
      <c r="U175" s="19" t="s">
        <v>961</v>
      </c>
      <c r="V175" s="19" t="s">
        <v>961</v>
      </c>
      <c r="W175" s="19" t="s">
        <v>1374</v>
      </c>
      <c r="X175" s="19" t="s">
        <v>1277</v>
      </c>
      <c r="Y175" s="306">
        <f t="shared" si="6"/>
        <v>400</v>
      </c>
      <c r="Z175" s="307" t="str">
        <f t="shared" si="7"/>
        <v>0</v>
      </c>
      <c r="AA175" s="307">
        <f t="shared" si="8"/>
        <v>400</v>
      </c>
      <c r="AC175" s="22"/>
    </row>
    <row r="176" spans="1:29" s="11" customFormat="1" ht="11.85" customHeight="1" x14ac:dyDescent="0.25">
      <c r="L176" s="9" t="s">
        <v>234</v>
      </c>
      <c r="O176" s="110"/>
      <c r="Q176" s="9"/>
      <c r="R176" s="10"/>
      <c r="S176" s="13"/>
      <c r="T176" s="9"/>
      <c r="X176" s="19"/>
      <c r="Y176" s="306"/>
      <c r="Z176" s="307" t="str">
        <f t="shared" ref="Z176:Z227" si="9">IF(X176="N",Y176,"0")</f>
        <v>0</v>
      </c>
      <c r="AA176" s="307" t="str">
        <f t="shared" ref="AA176:AA227" si="10">IF(X176="P",Y176,"0")</f>
        <v>0</v>
      </c>
      <c r="AC176" s="14"/>
    </row>
    <row r="177" spans="1:29" s="35" customFormat="1" ht="11.85" customHeight="1" thickBot="1" x14ac:dyDescent="0.3">
      <c r="G177" s="36">
        <f>SUM(G173:G176)</f>
        <v>28</v>
      </c>
      <c r="H177" s="36"/>
      <c r="I177" s="36"/>
      <c r="J177" s="36"/>
      <c r="K177" s="36"/>
      <c r="L177" s="37"/>
      <c r="M177" s="36">
        <f>G177-P177</f>
        <v>0</v>
      </c>
      <c r="N177" s="36"/>
      <c r="O177" s="36"/>
      <c r="P177" s="36">
        <f>SUM(P173:P176)</f>
        <v>28</v>
      </c>
      <c r="Q177" s="38"/>
      <c r="R177" s="38"/>
      <c r="S177" s="39"/>
      <c r="T177" s="38"/>
      <c r="X177" s="38"/>
      <c r="Y177" s="306"/>
      <c r="Z177" s="307" t="str">
        <f t="shared" si="9"/>
        <v>0</v>
      </c>
      <c r="AA177" s="307" t="str">
        <f t="shared" si="10"/>
        <v>0</v>
      </c>
    </row>
    <row r="178" spans="1:29" s="25" customFormat="1" ht="11.85" customHeight="1" x14ac:dyDescent="0.25">
      <c r="C178" s="42" t="s">
        <v>231</v>
      </c>
      <c r="G178" s="19"/>
      <c r="H178" s="19"/>
      <c r="I178" s="19"/>
      <c r="J178" s="19"/>
      <c r="K178" s="19"/>
      <c r="L178" s="33"/>
      <c r="M178" s="19"/>
      <c r="N178" s="19"/>
      <c r="O178" s="19"/>
      <c r="P178" s="19"/>
      <c r="Q178" s="19"/>
      <c r="R178" s="19"/>
      <c r="S178" s="15"/>
      <c r="T178" s="19"/>
      <c r="X178" s="19"/>
      <c r="Y178" s="306"/>
      <c r="Z178" s="307" t="str">
        <f t="shared" si="9"/>
        <v>0</v>
      </c>
      <c r="AA178" s="307" t="str">
        <f t="shared" si="10"/>
        <v>0</v>
      </c>
    </row>
    <row r="179" spans="1:29" s="19" customFormat="1" ht="11.85" customHeight="1" x14ac:dyDescent="0.25">
      <c r="A179" s="17" t="s">
        <v>1115</v>
      </c>
      <c r="B179" s="18">
        <v>24</v>
      </c>
      <c r="C179" s="17" t="s">
        <v>310</v>
      </c>
      <c r="D179" s="17" t="s">
        <v>971</v>
      </c>
      <c r="E179" s="19" t="s">
        <v>291</v>
      </c>
      <c r="F179" s="19">
        <v>24</v>
      </c>
      <c r="G179" s="19">
        <v>4</v>
      </c>
      <c r="H179" s="19" t="s">
        <v>1270</v>
      </c>
      <c r="I179" s="21" t="s">
        <v>1383</v>
      </c>
      <c r="J179" s="15" t="s">
        <v>260</v>
      </c>
      <c r="K179" s="21" t="s">
        <v>537</v>
      </c>
      <c r="L179" s="17" t="s">
        <v>234</v>
      </c>
      <c r="M179" s="19" t="s">
        <v>1271</v>
      </c>
      <c r="N179" s="15" t="s">
        <v>260</v>
      </c>
      <c r="O179" s="19" t="s">
        <v>1272</v>
      </c>
      <c r="P179" s="19">
        <v>4</v>
      </c>
      <c r="Q179" s="17" t="s">
        <v>1273</v>
      </c>
      <c r="R179" s="18">
        <v>0</v>
      </c>
      <c r="S179" s="96" t="s">
        <v>1390</v>
      </c>
      <c r="T179" s="17" t="s">
        <v>1274</v>
      </c>
      <c r="U179" s="19" t="s">
        <v>1275</v>
      </c>
      <c r="V179" s="19" t="s">
        <v>1275</v>
      </c>
      <c r="W179" s="19" t="s">
        <v>1276</v>
      </c>
      <c r="X179" s="19" t="s">
        <v>1277</v>
      </c>
      <c r="Y179" s="306">
        <f t="shared" ref="Y179:Y227" si="11">F179*G179*2</f>
        <v>192</v>
      </c>
      <c r="Z179" s="307" t="str">
        <f t="shared" si="9"/>
        <v>0</v>
      </c>
      <c r="AA179" s="307">
        <f t="shared" si="10"/>
        <v>192</v>
      </c>
      <c r="AC179" s="22"/>
    </row>
    <row r="180" spans="1:29" s="35" customFormat="1" ht="11.85" customHeight="1" thickBot="1" x14ac:dyDescent="0.3">
      <c r="G180" s="36">
        <f>SUM(G178:G179)</f>
        <v>4</v>
      </c>
      <c r="H180" s="36"/>
      <c r="I180" s="36"/>
      <c r="J180" s="36"/>
      <c r="K180" s="36"/>
      <c r="L180" s="37"/>
      <c r="M180" s="36">
        <f>G180-P180</f>
        <v>0</v>
      </c>
      <c r="N180" s="36"/>
      <c r="O180" s="36"/>
      <c r="P180" s="36">
        <f>SUM(P178:P179)</f>
        <v>4</v>
      </c>
      <c r="Q180" s="38"/>
      <c r="R180" s="38"/>
      <c r="S180" s="39"/>
      <c r="T180" s="38"/>
      <c r="X180" s="38"/>
      <c r="Y180" s="306"/>
      <c r="Z180" s="307" t="str">
        <f t="shared" si="9"/>
        <v>0</v>
      </c>
      <c r="AA180" s="307" t="str">
        <f t="shared" si="10"/>
        <v>0</v>
      </c>
    </row>
    <row r="181" spans="1:29" s="25" customFormat="1" ht="11.85" customHeight="1" x14ac:dyDescent="0.25">
      <c r="C181" s="42" t="s">
        <v>232</v>
      </c>
      <c r="G181" s="19"/>
      <c r="H181" s="19"/>
      <c r="I181" s="19"/>
      <c r="J181" s="19"/>
      <c r="K181" s="19"/>
      <c r="L181" s="33"/>
      <c r="M181" s="19"/>
      <c r="N181" s="19"/>
      <c r="O181" s="19"/>
      <c r="P181" s="19"/>
      <c r="Q181" s="19"/>
      <c r="R181" s="19"/>
      <c r="S181" s="15"/>
      <c r="T181" s="19"/>
      <c r="X181" s="19"/>
      <c r="Y181" s="306"/>
      <c r="Z181" s="307" t="str">
        <f t="shared" si="9"/>
        <v>0</v>
      </c>
      <c r="AA181" s="307" t="str">
        <f t="shared" si="10"/>
        <v>0</v>
      </c>
    </row>
    <row r="182" spans="1:29" s="19" customFormat="1" ht="11.85" customHeight="1" x14ac:dyDescent="0.25">
      <c r="A182" s="17" t="s">
        <v>1115</v>
      </c>
      <c r="B182" s="18">
        <v>24</v>
      </c>
      <c r="C182" s="17" t="s">
        <v>310</v>
      </c>
      <c r="D182" s="17" t="s">
        <v>971</v>
      </c>
      <c r="E182" s="19" t="s">
        <v>291</v>
      </c>
      <c r="F182" s="19">
        <v>24</v>
      </c>
      <c r="G182" s="19">
        <v>9</v>
      </c>
      <c r="H182" s="19" t="s">
        <v>1270</v>
      </c>
      <c r="I182" s="21" t="s">
        <v>1383</v>
      </c>
      <c r="J182" s="15" t="s">
        <v>260</v>
      </c>
      <c r="K182" s="21" t="s">
        <v>537</v>
      </c>
      <c r="L182" s="17" t="s">
        <v>234</v>
      </c>
      <c r="M182" s="19" t="s">
        <v>980</v>
      </c>
      <c r="N182" s="15" t="s">
        <v>260</v>
      </c>
      <c r="P182" s="19">
        <v>9</v>
      </c>
      <c r="Q182" s="17" t="s">
        <v>297</v>
      </c>
      <c r="R182" s="18">
        <v>15.7</v>
      </c>
      <c r="S182" s="96" t="s">
        <v>1391</v>
      </c>
      <c r="T182" s="17" t="s">
        <v>981</v>
      </c>
      <c r="U182" s="19" t="s">
        <v>982</v>
      </c>
      <c r="V182" s="19" t="s">
        <v>982</v>
      </c>
      <c r="W182" s="19" t="s">
        <v>1276</v>
      </c>
      <c r="X182" s="19" t="s">
        <v>1277</v>
      </c>
      <c r="Y182" s="306">
        <f t="shared" si="11"/>
        <v>432</v>
      </c>
      <c r="Z182" s="307" t="str">
        <f t="shared" si="9"/>
        <v>0</v>
      </c>
      <c r="AA182" s="307">
        <f t="shared" si="10"/>
        <v>432</v>
      </c>
      <c r="AC182" s="22"/>
    </row>
    <row r="183" spans="1:29" s="35" customFormat="1" ht="11.85" customHeight="1" thickBot="1" x14ac:dyDescent="0.3">
      <c r="G183" s="36">
        <f>SUM(G181:G182)</f>
        <v>9</v>
      </c>
      <c r="H183" s="36"/>
      <c r="I183" s="36"/>
      <c r="J183" s="36"/>
      <c r="K183" s="36"/>
      <c r="L183" s="37"/>
      <c r="M183" s="36">
        <f>G183-P183</f>
        <v>0</v>
      </c>
      <c r="N183" s="36"/>
      <c r="O183" s="36"/>
      <c r="P183" s="36">
        <f>SUM(P181:P182)</f>
        <v>9</v>
      </c>
      <c r="Q183" s="38"/>
      <c r="R183" s="38"/>
      <c r="S183" s="39"/>
      <c r="T183" s="38"/>
      <c r="X183" s="38"/>
      <c r="Y183" s="306"/>
      <c r="Z183" s="307" t="str">
        <f t="shared" si="9"/>
        <v>0</v>
      </c>
      <c r="AA183" s="307" t="str">
        <f t="shared" si="10"/>
        <v>0</v>
      </c>
    </row>
    <row r="184" spans="1:29" s="25" customFormat="1" x14ac:dyDescent="0.25">
      <c r="C184" s="42" t="s">
        <v>242</v>
      </c>
      <c r="G184" s="19"/>
      <c r="H184" s="19"/>
      <c r="I184" s="104" t="s">
        <v>42</v>
      </c>
      <c r="J184" s="19"/>
      <c r="K184" s="19"/>
      <c r="L184" s="33"/>
      <c r="M184" s="19"/>
      <c r="N184" s="19"/>
      <c r="P184" s="19"/>
      <c r="Q184" s="19"/>
      <c r="R184" s="19"/>
      <c r="S184" s="15"/>
      <c r="T184" s="19"/>
      <c r="X184" s="19"/>
      <c r="Y184" s="306"/>
      <c r="Z184" s="307" t="str">
        <f t="shared" si="9"/>
        <v>0</v>
      </c>
      <c r="AA184" s="307" t="str">
        <f t="shared" si="10"/>
        <v>0</v>
      </c>
    </row>
    <row r="185" spans="1:29" s="19" customFormat="1" ht="11.85" customHeight="1" x14ac:dyDescent="0.25">
      <c r="A185" s="17" t="s">
        <v>978</v>
      </c>
      <c r="B185" s="18">
        <v>20.85</v>
      </c>
      <c r="C185" s="17" t="s">
        <v>297</v>
      </c>
      <c r="D185" s="17" t="s">
        <v>290</v>
      </c>
      <c r="E185" s="19" t="s">
        <v>291</v>
      </c>
      <c r="F185" s="19">
        <v>16</v>
      </c>
      <c r="G185" s="19">
        <v>10</v>
      </c>
      <c r="H185" s="19" t="s">
        <v>1270</v>
      </c>
      <c r="I185" s="21" t="s">
        <v>230</v>
      </c>
      <c r="J185" s="15" t="s">
        <v>260</v>
      </c>
      <c r="K185" s="21" t="s">
        <v>968</v>
      </c>
      <c r="L185" s="17" t="s">
        <v>234</v>
      </c>
      <c r="M185" s="19" t="s">
        <v>292</v>
      </c>
      <c r="N185" s="15" t="s">
        <v>260</v>
      </c>
      <c r="O185" s="19" t="s">
        <v>1377</v>
      </c>
      <c r="P185" s="19">
        <v>10</v>
      </c>
      <c r="Q185" s="17" t="s">
        <v>293</v>
      </c>
      <c r="R185" s="18">
        <v>31.9</v>
      </c>
      <c r="S185" s="96" t="s">
        <v>1392</v>
      </c>
      <c r="T185" s="17" t="s">
        <v>294</v>
      </c>
      <c r="U185" s="19" t="s">
        <v>295</v>
      </c>
      <c r="V185" s="19" t="s">
        <v>295</v>
      </c>
      <c r="W185" s="19" t="s">
        <v>1276</v>
      </c>
      <c r="X185" s="19" t="s">
        <v>1277</v>
      </c>
      <c r="Y185" s="306">
        <f t="shared" si="11"/>
        <v>320</v>
      </c>
      <c r="Z185" s="307" t="str">
        <f t="shared" si="9"/>
        <v>0</v>
      </c>
      <c r="AA185" s="307">
        <f t="shared" si="10"/>
        <v>320</v>
      </c>
      <c r="AC185" s="22"/>
    </row>
    <row r="186" spans="1:29" s="19" customFormat="1" ht="11.85" customHeight="1" x14ac:dyDescent="0.25">
      <c r="A186" s="17" t="s">
        <v>978</v>
      </c>
      <c r="B186" s="18">
        <v>20.85</v>
      </c>
      <c r="C186" s="17" t="s">
        <v>297</v>
      </c>
      <c r="D186" s="17" t="s">
        <v>290</v>
      </c>
      <c r="E186" s="19" t="s">
        <v>291</v>
      </c>
      <c r="F186" s="19">
        <v>16</v>
      </c>
      <c r="G186" s="19">
        <v>7</v>
      </c>
      <c r="H186" s="19" t="s">
        <v>1270</v>
      </c>
      <c r="I186" s="21" t="s">
        <v>230</v>
      </c>
      <c r="J186" s="15" t="s">
        <v>260</v>
      </c>
      <c r="K186" s="21" t="s">
        <v>968</v>
      </c>
      <c r="L186" s="17" t="s">
        <v>234</v>
      </c>
      <c r="M186" s="19" t="s">
        <v>292</v>
      </c>
      <c r="N186" s="15" t="s">
        <v>260</v>
      </c>
      <c r="O186" s="19" t="s">
        <v>1377</v>
      </c>
      <c r="P186" s="19">
        <v>7</v>
      </c>
      <c r="Q186" s="17" t="s">
        <v>293</v>
      </c>
      <c r="R186" s="18">
        <v>28.75</v>
      </c>
      <c r="S186" s="96" t="s">
        <v>1392</v>
      </c>
      <c r="T186" s="17" t="s">
        <v>979</v>
      </c>
      <c r="U186" s="19" t="s">
        <v>295</v>
      </c>
      <c r="V186" s="19" t="s">
        <v>295</v>
      </c>
      <c r="W186" s="19" t="s">
        <v>1276</v>
      </c>
      <c r="X186" s="19" t="s">
        <v>1277</v>
      </c>
      <c r="Y186" s="306">
        <f t="shared" si="11"/>
        <v>224</v>
      </c>
      <c r="Z186" s="307" t="str">
        <f t="shared" si="9"/>
        <v>0</v>
      </c>
      <c r="AA186" s="307">
        <f t="shared" si="10"/>
        <v>224</v>
      </c>
      <c r="AC186" s="22"/>
    </row>
    <row r="187" spans="1:29" s="19" customFormat="1" ht="11.85" customHeight="1" x14ac:dyDescent="0.25">
      <c r="A187" s="17" t="s">
        <v>978</v>
      </c>
      <c r="B187" s="18">
        <v>20.85</v>
      </c>
      <c r="C187" s="17" t="s">
        <v>297</v>
      </c>
      <c r="D187" s="17" t="s">
        <v>290</v>
      </c>
      <c r="E187" s="19" t="s">
        <v>291</v>
      </c>
      <c r="F187" s="19">
        <v>16</v>
      </c>
      <c r="G187" s="19">
        <v>12</v>
      </c>
      <c r="H187" s="19" t="s">
        <v>1270</v>
      </c>
      <c r="I187" s="21" t="s">
        <v>230</v>
      </c>
      <c r="J187" s="15" t="s">
        <v>260</v>
      </c>
      <c r="K187" s="21" t="s">
        <v>968</v>
      </c>
      <c r="L187" s="17" t="s">
        <v>234</v>
      </c>
      <c r="M187" s="19" t="s">
        <v>972</v>
      </c>
      <c r="N187" s="15" t="s">
        <v>260</v>
      </c>
      <c r="O187" s="19" t="s">
        <v>1376</v>
      </c>
      <c r="P187" s="19">
        <v>12</v>
      </c>
      <c r="Q187" s="17" t="s">
        <v>973</v>
      </c>
      <c r="R187" s="18">
        <v>0</v>
      </c>
      <c r="S187" s="96" t="s">
        <v>2145</v>
      </c>
      <c r="T187" s="17" t="s">
        <v>974</v>
      </c>
      <c r="U187" s="19" t="s">
        <v>295</v>
      </c>
      <c r="V187" s="19" t="s">
        <v>295</v>
      </c>
      <c r="W187" s="19" t="s">
        <v>1276</v>
      </c>
      <c r="X187" s="19" t="s">
        <v>1277</v>
      </c>
      <c r="Y187" s="306">
        <f t="shared" si="11"/>
        <v>384</v>
      </c>
      <c r="Z187" s="307" t="str">
        <f t="shared" si="9"/>
        <v>0</v>
      </c>
      <c r="AA187" s="307">
        <f t="shared" si="10"/>
        <v>384</v>
      </c>
      <c r="AC187" s="22"/>
    </row>
    <row r="188" spans="1:29" s="19" customFormat="1" ht="11.85" customHeight="1" x14ac:dyDescent="0.25">
      <c r="A188" s="17" t="s">
        <v>978</v>
      </c>
      <c r="B188" s="18">
        <v>20.85</v>
      </c>
      <c r="C188" s="17" t="s">
        <v>297</v>
      </c>
      <c r="D188" s="17" t="s">
        <v>290</v>
      </c>
      <c r="E188" s="19" t="s">
        <v>291</v>
      </c>
      <c r="F188" s="19">
        <v>16</v>
      </c>
      <c r="G188" s="19">
        <v>5</v>
      </c>
      <c r="H188" s="19" t="s">
        <v>1270</v>
      </c>
      <c r="I188" s="21" t="s">
        <v>230</v>
      </c>
      <c r="J188" s="15" t="s">
        <v>260</v>
      </c>
      <c r="K188" s="21" t="s">
        <v>968</v>
      </c>
      <c r="L188" s="17" t="s">
        <v>234</v>
      </c>
      <c r="M188" s="19" t="s">
        <v>975</v>
      </c>
      <c r="N188" s="15" t="s">
        <v>260</v>
      </c>
      <c r="P188" s="19">
        <v>5</v>
      </c>
      <c r="Q188" s="17" t="s">
        <v>293</v>
      </c>
      <c r="R188" s="18">
        <v>23.7</v>
      </c>
      <c r="S188" s="96" t="s">
        <v>1393</v>
      </c>
      <c r="T188" s="17" t="s">
        <v>976</v>
      </c>
      <c r="U188" s="19" t="s">
        <v>295</v>
      </c>
      <c r="V188" s="19" t="s">
        <v>295</v>
      </c>
      <c r="W188" s="19" t="s">
        <v>1276</v>
      </c>
      <c r="X188" s="19" t="s">
        <v>1277</v>
      </c>
      <c r="Y188" s="306">
        <f t="shared" si="11"/>
        <v>160</v>
      </c>
      <c r="Z188" s="307" t="str">
        <f t="shared" si="9"/>
        <v>0</v>
      </c>
      <c r="AA188" s="307">
        <f t="shared" si="10"/>
        <v>160</v>
      </c>
      <c r="AC188" s="22"/>
    </row>
    <row r="189" spans="1:29" s="19" customFormat="1" ht="11.85" customHeight="1" x14ac:dyDescent="0.25">
      <c r="A189" s="17" t="s">
        <v>978</v>
      </c>
      <c r="B189" s="18">
        <v>20.85</v>
      </c>
      <c r="C189" s="17" t="s">
        <v>297</v>
      </c>
      <c r="D189" s="17" t="s">
        <v>290</v>
      </c>
      <c r="E189" s="19" t="s">
        <v>291</v>
      </c>
      <c r="F189" s="19">
        <v>16</v>
      </c>
      <c r="G189" s="19">
        <v>6</v>
      </c>
      <c r="H189" s="19" t="s">
        <v>1270</v>
      </c>
      <c r="I189" s="21" t="s">
        <v>230</v>
      </c>
      <c r="J189" s="15" t="s">
        <v>260</v>
      </c>
      <c r="K189" s="21" t="s">
        <v>968</v>
      </c>
      <c r="L189" s="17" t="s">
        <v>234</v>
      </c>
      <c r="M189" s="19" t="s">
        <v>975</v>
      </c>
      <c r="N189" s="15" t="s">
        <v>260</v>
      </c>
      <c r="P189" s="19">
        <v>6</v>
      </c>
      <c r="Q189" s="17" t="s">
        <v>293</v>
      </c>
      <c r="R189" s="18">
        <v>34.65</v>
      </c>
      <c r="S189" s="96" t="s">
        <v>1393</v>
      </c>
      <c r="T189" s="17" t="s">
        <v>977</v>
      </c>
      <c r="U189" s="19" t="s">
        <v>295</v>
      </c>
      <c r="V189" s="19" t="s">
        <v>295</v>
      </c>
      <c r="W189" s="19" t="s">
        <v>1276</v>
      </c>
      <c r="X189" s="19" t="s">
        <v>1277</v>
      </c>
      <c r="Y189" s="306">
        <f t="shared" si="11"/>
        <v>192</v>
      </c>
      <c r="Z189" s="307" t="str">
        <f t="shared" si="9"/>
        <v>0</v>
      </c>
      <c r="AA189" s="307">
        <f t="shared" si="10"/>
        <v>192</v>
      </c>
      <c r="AC189" s="22"/>
    </row>
    <row r="190" spans="1:29" s="19" customFormat="1" ht="11.85" customHeight="1" x14ac:dyDescent="0.25">
      <c r="A190" s="17" t="s">
        <v>978</v>
      </c>
      <c r="B190" s="18">
        <v>20.85</v>
      </c>
      <c r="C190" s="17" t="s">
        <v>297</v>
      </c>
      <c r="D190" s="17" t="s">
        <v>290</v>
      </c>
      <c r="E190" s="19" t="s">
        <v>291</v>
      </c>
      <c r="F190" s="19">
        <v>16</v>
      </c>
      <c r="G190" s="19">
        <v>6</v>
      </c>
      <c r="H190" s="19" t="s">
        <v>1270</v>
      </c>
      <c r="I190" s="21" t="s">
        <v>230</v>
      </c>
      <c r="J190" s="15" t="s">
        <v>260</v>
      </c>
      <c r="K190" s="21" t="s">
        <v>968</v>
      </c>
      <c r="L190" s="17" t="s">
        <v>234</v>
      </c>
      <c r="M190" s="19" t="s">
        <v>835</v>
      </c>
      <c r="N190" s="15" t="s">
        <v>260</v>
      </c>
      <c r="O190" s="15" t="s">
        <v>1382</v>
      </c>
      <c r="P190" s="19">
        <v>6</v>
      </c>
      <c r="Q190" s="17" t="s">
        <v>216</v>
      </c>
      <c r="R190" s="18">
        <v>0</v>
      </c>
      <c r="S190" s="96" t="s">
        <v>1394</v>
      </c>
      <c r="T190" s="17" t="s">
        <v>1378</v>
      </c>
      <c r="U190" s="19" t="s">
        <v>295</v>
      </c>
      <c r="V190" s="19" t="s">
        <v>295</v>
      </c>
      <c r="W190" s="19" t="s">
        <v>1276</v>
      </c>
      <c r="X190" s="19" t="s">
        <v>1277</v>
      </c>
      <c r="Y190" s="306">
        <f t="shared" si="11"/>
        <v>192</v>
      </c>
      <c r="Z190" s="307" t="str">
        <f t="shared" si="9"/>
        <v>0</v>
      </c>
      <c r="AA190" s="307">
        <f t="shared" si="10"/>
        <v>192</v>
      </c>
      <c r="AC190" s="22"/>
    </row>
    <row r="191" spans="1:29" s="27" customFormat="1" ht="11.85" customHeight="1" x14ac:dyDescent="0.25">
      <c r="G191" s="28">
        <f>SUM(G184:G190)</f>
        <v>46</v>
      </c>
      <c r="H191" s="28"/>
      <c r="I191" s="28"/>
      <c r="J191" s="28"/>
      <c r="K191" s="28"/>
      <c r="L191" s="29"/>
      <c r="M191" s="28">
        <f>G191-P191</f>
        <v>0</v>
      </c>
      <c r="N191" s="28"/>
      <c r="O191" s="28"/>
      <c r="P191" s="28">
        <f>SUM(P184:P190)</f>
        <v>46</v>
      </c>
      <c r="Q191" s="30"/>
      <c r="R191" s="30"/>
      <c r="S191" s="31"/>
      <c r="T191" s="30"/>
      <c r="X191" s="30"/>
      <c r="Y191" s="306"/>
      <c r="Z191" s="307" t="str">
        <f t="shared" si="9"/>
        <v>0</v>
      </c>
      <c r="AA191" s="307" t="str">
        <f t="shared" si="10"/>
        <v>0</v>
      </c>
    </row>
    <row r="192" spans="1:29" s="25" customFormat="1" ht="11.85" customHeight="1" x14ac:dyDescent="0.25">
      <c r="C192" s="42" t="s">
        <v>243</v>
      </c>
      <c r="G192" s="19"/>
      <c r="H192" s="19"/>
      <c r="I192" s="19"/>
      <c r="J192" s="15"/>
      <c r="K192" s="19"/>
      <c r="L192" s="33"/>
      <c r="M192" s="19"/>
      <c r="N192" s="15"/>
      <c r="O192" s="19"/>
      <c r="P192" s="19"/>
      <c r="Q192" s="19"/>
      <c r="R192" s="19"/>
      <c r="S192" s="15"/>
      <c r="T192" s="19"/>
      <c r="X192" s="19"/>
      <c r="Y192" s="306"/>
      <c r="Z192" s="307" t="str">
        <f t="shared" si="9"/>
        <v>0</v>
      </c>
      <c r="AA192" s="307" t="str">
        <f t="shared" si="10"/>
        <v>0</v>
      </c>
    </row>
    <row r="193" spans="1:29" s="19" customFormat="1" ht="11.85" customHeight="1" x14ac:dyDescent="0.25">
      <c r="A193" s="17" t="s">
        <v>978</v>
      </c>
      <c r="B193" s="18">
        <v>20.85</v>
      </c>
      <c r="C193" s="17" t="s">
        <v>297</v>
      </c>
      <c r="D193" s="17" t="s">
        <v>1120</v>
      </c>
      <c r="E193" s="19" t="s">
        <v>291</v>
      </c>
      <c r="F193" s="19">
        <v>8</v>
      </c>
      <c r="G193" s="19">
        <v>8</v>
      </c>
      <c r="H193" s="19" t="s">
        <v>1270</v>
      </c>
      <c r="I193" s="21" t="s">
        <v>230</v>
      </c>
      <c r="J193" s="15" t="s">
        <v>260</v>
      </c>
      <c r="K193" s="21" t="s">
        <v>968</v>
      </c>
      <c r="L193" s="17" t="s">
        <v>234</v>
      </c>
      <c r="M193" s="19" t="s">
        <v>728</v>
      </c>
      <c r="N193" s="15" t="s">
        <v>260</v>
      </c>
      <c r="O193" s="19" t="s">
        <v>1375</v>
      </c>
      <c r="P193" s="19">
        <v>8</v>
      </c>
      <c r="Q193" s="17" t="s">
        <v>297</v>
      </c>
      <c r="R193" s="18">
        <v>24</v>
      </c>
      <c r="S193" s="96" t="s">
        <v>1395</v>
      </c>
      <c r="T193" s="17" t="s">
        <v>1121</v>
      </c>
      <c r="U193" s="19" t="s">
        <v>295</v>
      </c>
      <c r="V193" s="19" t="s">
        <v>295</v>
      </c>
      <c r="W193" s="19" t="s">
        <v>1276</v>
      </c>
      <c r="X193" s="19" t="s">
        <v>1277</v>
      </c>
      <c r="Y193" s="306">
        <f t="shared" si="11"/>
        <v>128</v>
      </c>
      <c r="Z193" s="307" t="str">
        <f t="shared" si="9"/>
        <v>0</v>
      </c>
      <c r="AA193" s="307">
        <f t="shared" si="10"/>
        <v>128</v>
      </c>
      <c r="AC193" s="22"/>
    </row>
    <row r="194" spans="1:29" s="19" customFormat="1" ht="11.85" customHeight="1" x14ac:dyDescent="0.25">
      <c r="A194" s="17" t="s">
        <v>978</v>
      </c>
      <c r="B194" s="18">
        <v>20.85</v>
      </c>
      <c r="C194" s="17" t="s">
        <v>297</v>
      </c>
      <c r="D194" s="17" t="s">
        <v>1120</v>
      </c>
      <c r="E194" s="19" t="s">
        <v>291</v>
      </c>
      <c r="F194" s="19">
        <v>8</v>
      </c>
      <c r="G194" s="19">
        <v>8</v>
      </c>
      <c r="H194" s="19" t="s">
        <v>1270</v>
      </c>
      <c r="I194" s="21" t="s">
        <v>230</v>
      </c>
      <c r="J194" s="15" t="s">
        <v>260</v>
      </c>
      <c r="K194" s="21" t="s">
        <v>968</v>
      </c>
      <c r="L194" s="17" t="s">
        <v>234</v>
      </c>
      <c r="M194" s="19" t="s">
        <v>292</v>
      </c>
      <c r="N194" s="15" t="s">
        <v>260</v>
      </c>
      <c r="O194" s="19" t="s">
        <v>1377</v>
      </c>
      <c r="P194" s="19">
        <v>8</v>
      </c>
      <c r="Q194" s="17" t="s">
        <v>293</v>
      </c>
      <c r="R194" s="18">
        <v>31.9</v>
      </c>
      <c r="S194" s="96" t="s">
        <v>1392</v>
      </c>
      <c r="T194" s="17" t="s">
        <v>294</v>
      </c>
      <c r="U194" s="19" t="s">
        <v>295</v>
      </c>
      <c r="V194" s="19" t="s">
        <v>295</v>
      </c>
      <c r="W194" s="19" t="s">
        <v>1276</v>
      </c>
      <c r="X194" s="19" t="s">
        <v>1277</v>
      </c>
      <c r="Y194" s="306">
        <f t="shared" si="11"/>
        <v>128</v>
      </c>
      <c r="Z194" s="307" t="str">
        <f t="shared" si="9"/>
        <v>0</v>
      </c>
      <c r="AA194" s="307">
        <f t="shared" si="10"/>
        <v>128</v>
      </c>
      <c r="AC194" s="22"/>
    </row>
    <row r="195" spans="1:29" s="19" customFormat="1" ht="11.85" customHeight="1" x14ac:dyDescent="0.25">
      <c r="A195" s="17" t="s">
        <v>978</v>
      </c>
      <c r="B195" s="18">
        <v>20.85</v>
      </c>
      <c r="C195" s="17" t="s">
        <v>297</v>
      </c>
      <c r="D195" s="17" t="s">
        <v>1120</v>
      </c>
      <c r="E195" s="19" t="s">
        <v>291</v>
      </c>
      <c r="F195" s="19">
        <v>8</v>
      </c>
      <c r="G195" s="19">
        <v>7</v>
      </c>
      <c r="H195" s="19" t="s">
        <v>1270</v>
      </c>
      <c r="I195" s="21" t="s">
        <v>230</v>
      </c>
      <c r="J195" s="15" t="s">
        <v>260</v>
      </c>
      <c r="K195" s="21" t="s">
        <v>968</v>
      </c>
      <c r="L195" s="17" t="s">
        <v>234</v>
      </c>
      <c r="M195" s="19" t="s">
        <v>292</v>
      </c>
      <c r="N195" s="15" t="s">
        <v>260</v>
      </c>
      <c r="O195" s="19" t="s">
        <v>1377</v>
      </c>
      <c r="P195" s="19">
        <v>7</v>
      </c>
      <c r="Q195" s="17" t="s">
        <v>293</v>
      </c>
      <c r="R195" s="18">
        <v>28.75</v>
      </c>
      <c r="S195" s="96" t="s">
        <v>1392</v>
      </c>
      <c r="T195" s="17" t="s">
        <v>979</v>
      </c>
      <c r="U195" s="19" t="s">
        <v>295</v>
      </c>
      <c r="V195" s="19" t="s">
        <v>295</v>
      </c>
      <c r="W195" s="19" t="s">
        <v>1276</v>
      </c>
      <c r="X195" s="19" t="s">
        <v>1277</v>
      </c>
      <c r="Y195" s="306">
        <f t="shared" si="11"/>
        <v>112</v>
      </c>
      <c r="Z195" s="307" t="str">
        <f t="shared" si="9"/>
        <v>0</v>
      </c>
      <c r="AA195" s="307">
        <f t="shared" si="10"/>
        <v>112</v>
      </c>
      <c r="AC195" s="22"/>
    </row>
    <row r="196" spans="1:29" s="19" customFormat="1" ht="11.85" customHeight="1" x14ac:dyDescent="0.25">
      <c r="A196" s="17" t="s">
        <v>978</v>
      </c>
      <c r="B196" s="18">
        <v>20.85</v>
      </c>
      <c r="C196" s="17" t="s">
        <v>297</v>
      </c>
      <c r="D196" s="17" t="s">
        <v>1120</v>
      </c>
      <c r="E196" s="19" t="s">
        <v>291</v>
      </c>
      <c r="F196" s="19">
        <v>8</v>
      </c>
      <c r="G196" s="19">
        <v>12</v>
      </c>
      <c r="H196" s="19" t="s">
        <v>1270</v>
      </c>
      <c r="I196" s="21" t="s">
        <v>230</v>
      </c>
      <c r="J196" s="15" t="s">
        <v>260</v>
      </c>
      <c r="K196" s="21" t="s">
        <v>968</v>
      </c>
      <c r="L196" s="17" t="s">
        <v>234</v>
      </c>
      <c r="M196" s="19" t="s">
        <v>972</v>
      </c>
      <c r="N196" s="15" t="s">
        <v>260</v>
      </c>
      <c r="O196" s="19" t="s">
        <v>1376</v>
      </c>
      <c r="P196" s="19">
        <v>12</v>
      </c>
      <c r="Q196" s="17" t="s">
        <v>973</v>
      </c>
      <c r="R196" s="18">
        <v>0</v>
      </c>
      <c r="S196" s="96" t="s">
        <v>2145</v>
      </c>
      <c r="T196" s="17" t="s">
        <v>974</v>
      </c>
      <c r="U196" s="19" t="s">
        <v>295</v>
      </c>
      <c r="V196" s="19" t="s">
        <v>295</v>
      </c>
      <c r="W196" s="19" t="s">
        <v>1276</v>
      </c>
      <c r="X196" s="19" t="s">
        <v>1277</v>
      </c>
      <c r="Y196" s="306">
        <f t="shared" si="11"/>
        <v>192</v>
      </c>
      <c r="Z196" s="307" t="str">
        <f t="shared" si="9"/>
        <v>0</v>
      </c>
      <c r="AA196" s="307">
        <f t="shared" si="10"/>
        <v>192</v>
      </c>
      <c r="AC196" s="22"/>
    </row>
    <row r="197" spans="1:29" s="19" customFormat="1" ht="11.85" customHeight="1" x14ac:dyDescent="0.25">
      <c r="A197" s="17" t="s">
        <v>978</v>
      </c>
      <c r="B197" s="18">
        <v>20.85</v>
      </c>
      <c r="C197" s="17" t="s">
        <v>297</v>
      </c>
      <c r="D197" s="17" t="s">
        <v>1120</v>
      </c>
      <c r="E197" s="19" t="s">
        <v>291</v>
      </c>
      <c r="F197" s="19">
        <v>8</v>
      </c>
      <c r="G197" s="19">
        <v>5</v>
      </c>
      <c r="H197" s="19" t="s">
        <v>1270</v>
      </c>
      <c r="I197" s="21" t="s">
        <v>230</v>
      </c>
      <c r="J197" s="15" t="s">
        <v>260</v>
      </c>
      <c r="K197" s="21" t="s">
        <v>968</v>
      </c>
      <c r="L197" s="17" t="s">
        <v>234</v>
      </c>
      <c r="M197" s="19" t="s">
        <v>975</v>
      </c>
      <c r="N197" s="15" t="s">
        <v>260</v>
      </c>
      <c r="P197" s="19">
        <v>5</v>
      </c>
      <c r="Q197" s="17" t="s">
        <v>293</v>
      </c>
      <c r="R197" s="18">
        <v>23.7</v>
      </c>
      <c r="S197" s="96" t="s">
        <v>1393</v>
      </c>
      <c r="T197" s="17" t="s">
        <v>976</v>
      </c>
      <c r="U197" s="19" t="s">
        <v>295</v>
      </c>
      <c r="V197" s="19" t="s">
        <v>295</v>
      </c>
      <c r="W197" s="19" t="s">
        <v>1276</v>
      </c>
      <c r="X197" s="19" t="s">
        <v>1277</v>
      </c>
      <c r="Y197" s="306">
        <f t="shared" si="11"/>
        <v>80</v>
      </c>
      <c r="Z197" s="307" t="str">
        <f t="shared" si="9"/>
        <v>0</v>
      </c>
      <c r="AA197" s="307">
        <f t="shared" si="10"/>
        <v>80</v>
      </c>
      <c r="AC197" s="22"/>
    </row>
    <row r="198" spans="1:29" s="19" customFormat="1" ht="11.85" customHeight="1" x14ac:dyDescent="0.25">
      <c r="A198" s="17" t="s">
        <v>978</v>
      </c>
      <c r="B198" s="18">
        <v>20.85</v>
      </c>
      <c r="C198" s="17" t="s">
        <v>297</v>
      </c>
      <c r="D198" s="17" t="s">
        <v>1120</v>
      </c>
      <c r="E198" s="19" t="s">
        <v>291</v>
      </c>
      <c r="F198" s="19">
        <v>8</v>
      </c>
      <c r="G198" s="19">
        <v>6</v>
      </c>
      <c r="H198" s="19" t="s">
        <v>1270</v>
      </c>
      <c r="I198" s="21" t="s">
        <v>230</v>
      </c>
      <c r="J198" s="15" t="s">
        <v>260</v>
      </c>
      <c r="K198" s="21" t="s">
        <v>968</v>
      </c>
      <c r="L198" s="17" t="s">
        <v>234</v>
      </c>
      <c r="M198" s="19" t="s">
        <v>975</v>
      </c>
      <c r="N198" s="15" t="s">
        <v>260</v>
      </c>
      <c r="P198" s="19">
        <v>6</v>
      </c>
      <c r="Q198" s="17" t="s">
        <v>293</v>
      </c>
      <c r="R198" s="18">
        <v>34.65</v>
      </c>
      <c r="S198" s="96" t="s">
        <v>1393</v>
      </c>
      <c r="T198" s="17" t="s">
        <v>977</v>
      </c>
      <c r="U198" s="19" t="s">
        <v>295</v>
      </c>
      <c r="V198" s="19" t="s">
        <v>295</v>
      </c>
      <c r="W198" s="19" t="s">
        <v>1276</v>
      </c>
      <c r="X198" s="19" t="s">
        <v>1277</v>
      </c>
      <c r="Y198" s="306">
        <f t="shared" si="11"/>
        <v>96</v>
      </c>
      <c r="Z198" s="307" t="str">
        <f t="shared" si="9"/>
        <v>0</v>
      </c>
      <c r="AA198" s="307">
        <f t="shared" si="10"/>
        <v>96</v>
      </c>
      <c r="AC198" s="22"/>
    </row>
    <row r="199" spans="1:29" s="35" customFormat="1" ht="11.85" customHeight="1" thickBot="1" x14ac:dyDescent="0.3">
      <c r="G199" s="36">
        <f>SUM(G192:G198)</f>
        <v>46</v>
      </c>
      <c r="H199" s="36"/>
      <c r="I199" s="36"/>
      <c r="J199" s="36"/>
      <c r="K199" s="36"/>
      <c r="L199" s="37"/>
      <c r="M199" s="36">
        <f>G199-P199</f>
        <v>0</v>
      </c>
      <c r="N199" s="36"/>
      <c r="O199" s="36"/>
      <c r="P199" s="36">
        <f>SUM(P192:P198)</f>
        <v>46</v>
      </c>
      <c r="Q199" s="38"/>
      <c r="R199" s="38"/>
      <c r="S199" s="39"/>
      <c r="T199" s="38"/>
      <c r="X199" s="38"/>
      <c r="Y199" s="306"/>
      <c r="Z199" s="307" t="str">
        <f t="shared" si="9"/>
        <v>0</v>
      </c>
      <c r="AA199" s="307" t="str">
        <f t="shared" si="10"/>
        <v>0</v>
      </c>
    </row>
    <row r="200" spans="1:29" s="25" customFormat="1" ht="11.85" customHeight="1" x14ac:dyDescent="0.25">
      <c r="C200" s="42" t="s">
        <v>247</v>
      </c>
      <c r="G200" s="19"/>
      <c r="H200" s="19"/>
      <c r="I200" s="19"/>
      <c r="J200" s="15"/>
      <c r="K200" s="19"/>
      <c r="L200" s="33"/>
      <c r="M200" s="19"/>
      <c r="N200" s="15"/>
      <c r="O200" s="19"/>
      <c r="P200" s="19"/>
      <c r="Q200" s="19"/>
      <c r="R200" s="19"/>
      <c r="S200" s="15"/>
      <c r="T200" s="19"/>
      <c r="X200" s="19"/>
      <c r="Y200" s="306"/>
      <c r="Z200" s="307" t="str">
        <f t="shared" si="9"/>
        <v>0</v>
      </c>
      <c r="AA200" s="307" t="str">
        <f t="shared" si="10"/>
        <v>0</v>
      </c>
    </row>
    <row r="201" spans="1:29" s="19" customFormat="1" ht="11.85" customHeight="1" x14ac:dyDescent="0.25">
      <c r="A201" s="17" t="s">
        <v>962</v>
      </c>
      <c r="B201" s="18">
        <v>0</v>
      </c>
      <c r="C201" s="17" t="s">
        <v>297</v>
      </c>
      <c r="D201" s="17" t="s">
        <v>290</v>
      </c>
      <c r="E201" s="19" t="s">
        <v>291</v>
      </c>
      <c r="F201" s="19">
        <v>16</v>
      </c>
      <c r="G201" s="19">
        <v>20</v>
      </c>
      <c r="H201" s="19" t="s">
        <v>1270</v>
      </c>
      <c r="I201" s="21" t="s">
        <v>228</v>
      </c>
      <c r="J201" s="15" t="s">
        <v>260</v>
      </c>
      <c r="K201" s="21" t="s">
        <v>963</v>
      </c>
      <c r="L201" s="17" t="s">
        <v>234</v>
      </c>
      <c r="M201" s="19" t="s">
        <v>229</v>
      </c>
      <c r="N201" s="15" t="s">
        <v>260</v>
      </c>
      <c r="P201" s="19">
        <v>20</v>
      </c>
      <c r="Q201" s="17" t="s">
        <v>293</v>
      </c>
      <c r="R201" s="18">
        <v>0</v>
      </c>
      <c r="S201" s="96" t="s">
        <v>1396</v>
      </c>
      <c r="T201" s="17" t="s">
        <v>960</v>
      </c>
      <c r="U201" s="19" t="s">
        <v>961</v>
      </c>
      <c r="V201" s="19" t="s">
        <v>961</v>
      </c>
      <c r="W201" s="19" t="s">
        <v>1276</v>
      </c>
      <c r="X201" s="19" t="s">
        <v>1277</v>
      </c>
      <c r="Y201" s="306">
        <f t="shared" si="11"/>
        <v>640</v>
      </c>
      <c r="Z201" s="307" t="str">
        <f t="shared" si="9"/>
        <v>0</v>
      </c>
      <c r="AA201" s="307">
        <f t="shared" si="10"/>
        <v>640</v>
      </c>
      <c r="AC201" s="22"/>
    </row>
    <row r="202" spans="1:29" s="19" customFormat="1" ht="11.85" customHeight="1" x14ac:dyDescent="0.25">
      <c r="A202" s="17" t="s">
        <v>964</v>
      </c>
      <c r="B202" s="18">
        <v>0</v>
      </c>
      <c r="C202" s="17" t="s">
        <v>297</v>
      </c>
      <c r="D202" s="17" t="s">
        <v>290</v>
      </c>
      <c r="E202" s="19" t="s">
        <v>291</v>
      </c>
      <c r="F202" s="19">
        <v>16</v>
      </c>
      <c r="G202" s="19">
        <v>8</v>
      </c>
      <c r="H202" s="19" t="s">
        <v>1270</v>
      </c>
      <c r="I202" s="99" t="s">
        <v>1283</v>
      </c>
      <c r="J202" s="15" t="s">
        <v>260</v>
      </c>
      <c r="K202" s="21" t="s">
        <v>835</v>
      </c>
      <c r="L202" s="17" t="s">
        <v>234</v>
      </c>
      <c r="M202" s="19" t="s">
        <v>229</v>
      </c>
      <c r="N202" s="15" t="s">
        <v>260</v>
      </c>
      <c r="P202" s="19">
        <v>8</v>
      </c>
      <c r="Q202" s="9" t="s">
        <v>216</v>
      </c>
      <c r="R202" s="10">
        <v>0</v>
      </c>
      <c r="S202" s="96" t="s">
        <v>1397</v>
      </c>
      <c r="T202" s="9" t="s">
        <v>1388</v>
      </c>
      <c r="U202" s="19" t="s">
        <v>961</v>
      </c>
      <c r="V202" s="19" t="s">
        <v>961</v>
      </c>
      <c r="W202" s="19" t="s">
        <v>1276</v>
      </c>
      <c r="X202" s="19" t="s">
        <v>1277</v>
      </c>
      <c r="Y202" s="306">
        <f t="shared" si="11"/>
        <v>256</v>
      </c>
      <c r="Z202" s="307" t="str">
        <f t="shared" si="9"/>
        <v>0</v>
      </c>
      <c r="AA202" s="307">
        <f t="shared" si="10"/>
        <v>256</v>
      </c>
      <c r="AC202" s="22"/>
    </row>
    <row r="203" spans="1:29" s="19" customFormat="1" ht="11.85" customHeight="1" x14ac:dyDescent="0.25">
      <c r="A203" s="17" t="s">
        <v>964</v>
      </c>
      <c r="B203" s="18">
        <v>0</v>
      </c>
      <c r="C203" s="17" t="s">
        <v>297</v>
      </c>
      <c r="D203" s="17" t="s">
        <v>290</v>
      </c>
      <c r="E203" s="19" t="s">
        <v>291</v>
      </c>
      <c r="F203" s="19">
        <v>16</v>
      </c>
      <c r="G203" s="19">
        <v>21</v>
      </c>
      <c r="H203" s="19" t="s">
        <v>1270</v>
      </c>
      <c r="I203" s="99" t="s">
        <v>1283</v>
      </c>
      <c r="J203" s="15" t="s">
        <v>260</v>
      </c>
      <c r="K203" s="21" t="s">
        <v>835</v>
      </c>
      <c r="L203" s="17" t="s">
        <v>234</v>
      </c>
      <c r="M203" s="19" t="s">
        <v>229</v>
      </c>
      <c r="N203" s="15" t="s">
        <v>260</v>
      </c>
      <c r="P203" s="19">
        <v>21</v>
      </c>
      <c r="Q203" s="17" t="s">
        <v>293</v>
      </c>
      <c r="R203" s="18">
        <v>0</v>
      </c>
      <c r="S203" s="96" t="s">
        <v>1397</v>
      </c>
      <c r="T203" s="17" t="s">
        <v>960</v>
      </c>
      <c r="U203" s="19" t="s">
        <v>961</v>
      </c>
      <c r="V203" s="19" t="s">
        <v>961</v>
      </c>
      <c r="W203" s="19" t="s">
        <v>1276</v>
      </c>
      <c r="X203" s="19" t="s">
        <v>1277</v>
      </c>
      <c r="Y203" s="306">
        <f t="shared" si="11"/>
        <v>672</v>
      </c>
      <c r="Z203" s="307" t="str">
        <f t="shared" si="9"/>
        <v>0</v>
      </c>
      <c r="AA203" s="307">
        <f t="shared" si="10"/>
        <v>672</v>
      </c>
      <c r="AC203" s="22"/>
    </row>
    <row r="204" spans="1:29" s="19" customFormat="1" ht="11.85" customHeight="1" x14ac:dyDescent="0.25">
      <c r="A204" s="17" t="s">
        <v>964</v>
      </c>
      <c r="B204" s="18">
        <v>0</v>
      </c>
      <c r="C204" s="17" t="s">
        <v>297</v>
      </c>
      <c r="D204" s="17" t="s">
        <v>290</v>
      </c>
      <c r="E204" s="19" t="s">
        <v>291</v>
      </c>
      <c r="F204" s="19">
        <v>16</v>
      </c>
      <c r="G204" s="19">
        <v>2</v>
      </c>
      <c r="H204" s="19" t="s">
        <v>1270</v>
      </c>
      <c r="I204" s="99" t="s">
        <v>1283</v>
      </c>
      <c r="J204" s="15" t="s">
        <v>260</v>
      </c>
      <c r="K204" s="21" t="s">
        <v>835</v>
      </c>
      <c r="L204" s="17" t="s">
        <v>234</v>
      </c>
      <c r="M204" s="19" t="s">
        <v>1112</v>
      </c>
      <c r="N204" s="15" t="s">
        <v>260</v>
      </c>
      <c r="P204" s="19">
        <v>2</v>
      </c>
      <c r="Q204" s="17" t="s">
        <v>293</v>
      </c>
      <c r="R204" s="18">
        <v>48</v>
      </c>
      <c r="S204" s="96" t="s">
        <v>194</v>
      </c>
      <c r="T204" s="17" t="s">
        <v>1113</v>
      </c>
      <c r="U204" s="19" t="s">
        <v>961</v>
      </c>
      <c r="V204" s="19" t="s">
        <v>961</v>
      </c>
      <c r="W204" s="19" t="s">
        <v>1276</v>
      </c>
      <c r="X204" s="19" t="s">
        <v>1277</v>
      </c>
      <c r="Y204" s="306">
        <f t="shared" si="11"/>
        <v>64</v>
      </c>
      <c r="Z204" s="307" t="str">
        <f t="shared" si="9"/>
        <v>0</v>
      </c>
      <c r="AA204" s="307">
        <f t="shared" si="10"/>
        <v>64</v>
      </c>
      <c r="AC204" s="22"/>
    </row>
    <row r="205" spans="1:29" s="27" customFormat="1" ht="11.85" customHeight="1" x14ac:dyDescent="0.25">
      <c r="G205" s="28">
        <f>SUM(G200:G204)</f>
        <v>51</v>
      </c>
      <c r="H205" s="28"/>
      <c r="I205" s="28"/>
      <c r="J205" s="28"/>
      <c r="K205" s="28"/>
      <c r="L205" s="29"/>
      <c r="M205" s="28">
        <f>G205-P205</f>
        <v>0</v>
      </c>
      <c r="N205" s="28"/>
      <c r="O205" s="28"/>
      <c r="P205" s="28">
        <f>SUM(P200:P204)</f>
        <v>51</v>
      </c>
      <c r="Q205" s="30"/>
      <c r="R205" s="30"/>
      <c r="S205" s="84"/>
      <c r="T205" s="30"/>
      <c r="X205" s="30"/>
      <c r="Y205" s="306"/>
      <c r="Z205" s="307" t="str">
        <f t="shared" si="9"/>
        <v>0</v>
      </c>
      <c r="AA205" s="307" t="str">
        <f t="shared" si="10"/>
        <v>0</v>
      </c>
    </row>
    <row r="206" spans="1:29" s="25" customFormat="1" ht="11.85" customHeight="1" x14ac:dyDescent="0.25">
      <c r="C206" s="42" t="s">
        <v>248</v>
      </c>
      <c r="G206" s="19"/>
      <c r="H206" s="19"/>
      <c r="I206" s="19"/>
      <c r="J206" s="15"/>
      <c r="K206" s="19"/>
      <c r="L206" s="33"/>
      <c r="M206" s="19"/>
      <c r="N206" s="15"/>
      <c r="O206" s="19"/>
      <c r="P206" s="19"/>
      <c r="Q206" s="19"/>
      <c r="R206" s="19"/>
      <c r="S206" s="34"/>
      <c r="T206" s="19"/>
      <c r="X206" s="19"/>
      <c r="Y206" s="306"/>
      <c r="Z206" s="307" t="str">
        <f t="shared" si="9"/>
        <v>0</v>
      </c>
      <c r="AA206" s="307" t="str">
        <f t="shared" si="10"/>
        <v>0</v>
      </c>
    </row>
    <row r="207" spans="1:29" s="19" customFormat="1" ht="11.85" customHeight="1" x14ac:dyDescent="0.25">
      <c r="A207" s="17" t="s">
        <v>1267</v>
      </c>
      <c r="B207" s="18">
        <v>0</v>
      </c>
      <c r="C207" s="17" t="s">
        <v>297</v>
      </c>
      <c r="D207" s="17" t="s">
        <v>1120</v>
      </c>
      <c r="E207" s="19" t="s">
        <v>291</v>
      </c>
      <c r="F207" s="19">
        <v>8</v>
      </c>
      <c r="G207" s="19">
        <v>20</v>
      </c>
      <c r="H207" s="19" t="s">
        <v>1270</v>
      </c>
      <c r="I207" s="21" t="s">
        <v>228</v>
      </c>
      <c r="J207" s="15" t="s">
        <v>260</v>
      </c>
      <c r="K207" s="21" t="s">
        <v>963</v>
      </c>
      <c r="L207" s="17" t="s">
        <v>234</v>
      </c>
      <c r="M207" s="19" t="s">
        <v>229</v>
      </c>
      <c r="N207" s="15" t="s">
        <v>260</v>
      </c>
      <c r="P207" s="19">
        <v>20</v>
      </c>
      <c r="Q207" s="17" t="s">
        <v>293</v>
      </c>
      <c r="R207" s="18">
        <v>0</v>
      </c>
      <c r="S207" s="96" t="s">
        <v>1396</v>
      </c>
      <c r="T207" s="17" t="s">
        <v>1266</v>
      </c>
      <c r="U207" s="19" t="s">
        <v>961</v>
      </c>
      <c r="V207" s="19" t="s">
        <v>961</v>
      </c>
      <c r="W207" s="19" t="s">
        <v>1276</v>
      </c>
      <c r="X207" s="19" t="s">
        <v>1277</v>
      </c>
      <c r="Y207" s="306">
        <f t="shared" si="11"/>
        <v>320</v>
      </c>
      <c r="Z207" s="307" t="str">
        <f t="shared" si="9"/>
        <v>0</v>
      </c>
      <c r="AA207" s="307">
        <f t="shared" si="10"/>
        <v>320</v>
      </c>
      <c r="AC207" s="22"/>
    </row>
    <row r="208" spans="1:29" s="19" customFormat="1" ht="11.85" customHeight="1" x14ac:dyDescent="0.25">
      <c r="A208" s="17" t="s">
        <v>1268</v>
      </c>
      <c r="B208" s="18">
        <v>0</v>
      </c>
      <c r="C208" s="17" t="s">
        <v>297</v>
      </c>
      <c r="D208" s="17" t="s">
        <v>1120</v>
      </c>
      <c r="E208" s="19" t="s">
        <v>291</v>
      </c>
      <c r="F208" s="19">
        <v>8</v>
      </c>
      <c r="G208" s="19">
        <v>8</v>
      </c>
      <c r="H208" s="19" t="s">
        <v>1270</v>
      </c>
      <c r="I208" s="99" t="s">
        <v>1283</v>
      </c>
      <c r="J208" s="15" t="s">
        <v>260</v>
      </c>
      <c r="K208" s="21" t="s">
        <v>835</v>
      </c>
      <c r="L208" s="17" t="s">
        <v>234</v>
      </c>
      <c r="M208" s="19" t="s">
        <v>229</v>
      </c>
      <c r="N208" s="15" t="s">
        <v>260</v>
      </c>
      <c r="P208" s="19">
        <v>8</v>
      </c>
      <c r="Q208" s="17" t="s">
        <v>1387</v>
      </c>
      <c r="R208" s="18">
        <v>0</v>
      </c>
      <c r="S208" s="96" t="s">
        <v>1397</v>
      </c>
      <c r="T208" s="9" t="s">
        <v>2165</v>
      </c>
      <c r="U208" s="19" t="s">
        <v>961</v>
      </c>
      <c r="V208" s="19" t="s">
        <v>961</v>
      </c>
      <c r="W208" s="19" t="s">
        <v>1276</v>
      </c>
      <c r="X208" s="19" t="s">
        <v>1277</v>
      </c>
      <c r="Y208" s="306">
        <f t="shared" si="11"/>
        <v>128</v>
      </c>
      <c r="Z208" s="307" t="str">
        <f t="shared" si="9"/>
        <v>0</v>
      </c>
      <c r="AA208" s="307">
        <f t="shared" si="10"/>
        <v>128</v>
      </c>
      <c r="AC208" s="22"/>
    </row>
    <row r="209" spans="1:29" s="19" customFormat="1" ht="11.85" customHeight="1" x14ac:dyDescent="0.25">
      <c r="A209" s="17" t="s">
        <v>1268</v>
      </c>
      <c r="B209" s="18">
        <v>0</v>
      </c>
      <c r="C209" s="17" t="s">
        <v>297</v>
      </c>
      <c r="D209" s="17" t="s">
        <v>1120</v>
      </c>
      <c r="E209" s="19" t="s">
        <v>291</v>
      </c>
      <c r="F209" s="19">
        <v>8</v>
      </c>
      <c r="G209" s="19">
        <v>21</v>
      </c>
      <c r="H209" s="19" t="s">
        <v>1270</v>
      </c>
      <c r="I209" s="99" t="s">
        <v>1283</v>
      </c>
      <c r="J209" s="15" t="s">
        <v>260</v>
      </c>
      <c r="K209" s="21" t="s">
        <v>835</v>
      </c>
      <c r="L209" s="17" t="s">
        <v>234</v>
      </c>
      <c r="M209" s="19" t="s">
        <v>229</v>
      </c>
      <c r="N209" s="15" t="s">
        <v>260</v>
      </c>
      <c r="P209" s="19">
        <v>21</v>
      </c>
      <c r="Q209" s="17" t="s">
        <v>293</v>
      </c>
      <c r="R209" s="18">
        <v>0</v>
      </c>
      <c r="S209" s="96" t="s">
        <v>1397</v>
      </c>
      <c r="T209" s="17" t="s">
        <v>1266</v>
      </c>
      <c r="U209" s="19" t="s">
        <v>961</v>
      </c>
      <c r="V209" s="19" t="s">
        <v>961</v>
      </c>
      <c r="W209" s="19" t="s">
        <v>1276</v>
      </c>
      <c r="X209" s="19" t="s">
        <v>1277</v>
      </c>
      <c r="Y209" s="306">
        <f t="shared" si="11"/>
        <v>336</v>
      </c>
      <c r="Z209" s="307" t="str">
        <f t="shared" si="9"/>
        <v>0</v>
      </c>
      <c r="AA209" s="307">
        <f t="shared" si="10"/>
        <v>336</v>
      </c>
      <c r="AC209" s="22"/>
    </row>
    <row r="210" spans="1:29" s="19" customFormat="1" ht="11.85" customHeight="1" x14ac:dyDescent="0.25">
      <c r="A210" s="17" t="s">
        <v>1268</v>
      </c>
      <c r="B210" s="18">
        <v>0</v>
      </c>
      <c r="C210" s="17" t="s">
        <v>297</v>
      </c>
      <c r="D210" s="17" t="s">
        <v>1120</v>
      </c>
      <c r="E210" s="19" t="s">
        <v>291</v>
      </c>
      <c r="F210" s="19">
        <v>8</v>
      </c>
      <c r="G210" s="19">
        <v>2</v>
      </c>
      <c r="H210" s="19" t="s">
        <v>1270</v>
      </c>
      <c r="I210" s="99" t="s">
        <v>1283</v>
      </c>
      <c r="J210" s="15" t="s">
        <v>260</v>
      </c>
      <c r="K210" s="21" t="s">
        <v>835</v>
      </c>
      <c r="L210" s="17" t="s">
        <v>234</v>
      </c>
      <c r="M210" s="19" t="s">
        <v>1112</v>
      </c>
      <c r="N210" s="15" t="s">
        <v>260</v>
      </c>
      <c r="P210" s="19">
        <v>2</v>
      </c>
      <c r="Q210" s="17" t="s">
        <v>293</v>
      </c>
      <c r="R210" s="18">
        <v>48</v>
      </c>
      <c r="S210" s="96" t="s">
        <v>194</v>
      </c>
      <c r="T210" s="17" t="s">
        <v>1113</v>
      </c>
      <c r="U210" s="19" t="s">
        <v>961</v>
      </c>
      <c r="V210" s="19" t="s">
        <v>961</v>
      </c>
      <c r="W210" s="19" t="s">
        <v>1276</v>
      </c>
      <c r="X210" s="19" t="s">
        <v>1277</v>
      </c>
      <c r="Y210" s="306">
        <f t="shared" si="11"/>
        <v>32</v>
      </c>
      <c r="Z210" s="307" t="str">
        <f t="shared" si="9"/>
        <v>0</v>
      </c>
      <c r="AA210" s="307">
        <f t="shared" si="10"/>
        <v>32</v>
      </c>
      <c r="AC210" s="22"/>
    </row>
    <row r="211" spans="1:29" s="35" customFormat="1" ht="11.85" customHeight="1" thickBot="1" x14ac:dyDescent="0.3">
      <c r="G211" s="36">
        <f>SUM(G206:G210)</f>
        <v>51</v>
      </c>
      <c r="H211" s="36"/>
      <c r="I211" s="36"/>
      <c r="J211" s="36"/>
      <c r="K211" s="36"/>
      <c r="L211" s="37"/>
      <c r="M211" s="36">
        <f>G211-P211</f>
        <v>0</v>
      </c>
      <c r="N211" s="36"/>
      <c r="O211" s="36"/>
      <c r="P211" s="36">
        <f>SUM(P206:P210)</f>
        <v>51</v>
      </c>
      <c r="Q211" s="38"/>
      <c r="R211" s="38"/>
      <c r="S211" s="39"/>
      <c r="T211" s="38"/>
      <c r="X211" s="38"/>
      <c r="Y211" s="306"/>
      <c r="Z211" s="307" t="str">
        <f t="shared" si="9"/>
        <v>0</v>
      </c>
      <c r="AA211" s="307" t="str">
        <f t="shared" si="10"/>
        <v>0</v>
      </c>
    </row>
    <row r="212" spans="1:29" ht="11.85" customHeight="1" x14ac:dyDescent="0.25">
      <c r="C212" s="58" t="s">
        <v>249</v>
      </c>
      <c r="L212" s="59"/>
      <c r="Q212" s="11"/>
      <c r="R212" s="11"/>
      <c r="S212" s="15"/>
      <c r="T212" s="11"/>
      <c r="Y212" s="306"/>
      <c r="Z212" s="307" t="str">
        <f t="shared" si="9"/>
        <v>0</v>
      </c>
      <c r="AA212" s="307" t="str">
        <f t="shared" si="10"/>
        <v>0</v>
      </c>
    </row>
    <row r="213" spans="1:29" s="19" customFormat="1" ht="11.85" customHeight="1" x14ac:dyDescent="0.25">
      <c r="A213" s="17" t="s">
        <v>565</v>
      </c>
      <c r="B213" s="18">
        <v>93.75</v>
      </c>
      <c r="C213" s="17" t="s">
        <v>310</v>
      </c>
      <c r="D213" s="17" t="s">
        <v>290</v>
      </c>
      <c r="E213" s="19" t="s">
        <v>291</v>
      </c>
      <c r="F213" s="19">
        <v>16</v>
      </c>
      <c r="G213" s="19">
        <v>25</v>
      </c>
      <c r="I213" s="20"/>
      <c r="J213" s="97" t="s">
        <v>260</v>
      </c>
      <c r="K213" s="21" t="s">
        <v>566</v>
      </c>
      <c r="L213" s="17" t="s">
        <v>234</v>
      </c>
      <c r="M213" s="19" t="s">
        <v>835</v>
      </c>
      <c r="N213" s="15" t="s">
        <v>260</v>
      </c>
      <c r="O213" s="109" t="s">
        <v>1282</v>
      </c>
      <c r="P213" s="19">
        <v>25</v>
      </c>
      <c r="Q213" s="17" t="s">
        <v>297</v>
      </c>
      <c r="R213" s="18">
        <v>0</v>
      </c>
      <c r="S213" s="96" t="s">
        <v>2151</v>
      </c>
      <c r="T213" s="17" t="s">
        <v>836</v>
      </c>
      <c r="U213" s="19" t="s">
        <v>300</v>
      </c>
      <c r="V213" s="19" t="s">
        <v>300</v>
      </c>
      <c r="W213" s="19" t="s">
        <v>1276</v>
      </c>
      <c r="X213" s="19" t="s">
        <v>1277</v>
      </c>
      <c r="Y213" s="306">
        <f t="shared" si="11"/>
        <v>800</v>
      </c>
      <c r="Z213" s="307" t="str">
        <f t="shared" si="9"/>
        <v>0</v>
      </c>
      <c r="AA213" s="307">
        <f t="shared" si="10"/>
        <v>800</v>
      </c>
      <c r="AC213" s="22"/>
    </row>
    <row r="214" spans="1:29" s="19" customFormat="1" ht="11.85" customHeight="1" x14ac:dyDescent="0.25">
      <c r="A214" s="17" t="s">
        <v>1278</v>
      </c>
      <c r="B214" s="18">
        <v>0</v>
      </c>
      <c r="C214" s="17" t="s">
        <v>1279</v>
      </c>
      <c r="D214" s="17" t="s">
        <v>290</v>
      </c>
      <c r="E214" s="19" t="s">
        <v>291</v>
      </c>
      <c r="F214" s="19">
        <v>16</v>
      </c>
      <c r="G214" s="19">
        <v>4</v>
      </c>
      <c r="H214" s="19" t="s">
        <v>1270</v>
      </c>
      <c r="I214" s="21" t="s">
        <v>1280</v>
      </c>
      <c r="J214" s="97" t="s">
        <v>260</v>
      </c>
      <c r="K214" s="21" t="s">
        <v>1281</v>
      </c>
      <c r="L214" s="17" t="s">
        <v>234</v>
      </c>
      <c r="M214" s="19" t="s">
        <v>835</v>
      </c>
      <c r="N214" s="15" t="s">
        <v>260</v>
      </c>
      <c r="O214" s="109" t="s">
        <v>1282</v>
      </c>
      <c r="P214" s="19">
        <v>4</v>
      </c>
      <c r="Q214" s="17" t="s">
        <v>297</v>
      </c>
      <c r="R214" s="18">
        <v>0</v>
      </c>
      <c r="S214" s="96" t="s">
        <v>2138</v>
      </c>
      <c r="T214" s="17" t="s">
        <v>836</v>
      </c>
      <c r="U214" s="19" t="s">
        <v>300</v>
      </c>
      <c r="V214" s="19" t="s">
        <v>300</v>
      </c>
      <c r="W214" s="19" t="s">
        <v>1276</v>
      </c>
      <c r="X214" s="19" t="s">
        <v>1277</v>
      </c>
      <c r="Y214" s="306">
        <f t="shared" si="11"/>
        <v>128</v>
      </c>
      <c r="Z214" s="307" t="str">
        <f t="shared" si="9"/>
        <v>0</v>
      </c>
      <c r="AA214" s="307">
        <f t="shared" si="10"/>
        <v>128</v>
      </c>
      <c r="AC214" s="22"/>
    </row>
    <row r="215" spans="1:29" s="11" customFormat="1" ht="11.85" customHeight="1" x14ac:dyDescent="0.25">
      <c r="A215" s="125" t="s">
        <v>2166</v>
      </c>
      <c r="B215" s="18">
        <v>300</v>
      </c>
      <c r="C215" s="17" t="s">
        <v>2167</v>
      </c>
      <c r="D215" s="17" t="s">
        <v>290</v>
      </c>
      <c r="E215" s="19" t="s">
        <v>291</v>
      </c>
      <c r="F215" s="19">
        <v>16</v>
      </c>
      <c r="G215" s="19">
        <v>25</v>
      </c>
      <c r="H215" s="19"/>
      <c r="I215" s="20"/>
      <c r="J215" s="15" t="s">
        <v>260</v>
      </c>
      <c r="K215" s="21" t="s">
        <v>642</v>
      </c>
      <c r="L215" s="9" t="s">
        <v>234</v>
      </c>
      <c r="M215" s="11" t="s">
        <v>642</v>
      </c>
      <c r="N215" s="13" t="s">
        <v>260</v>
      </c>
      <c r="P215" s="11">
        <v>25</v>
      </c>
      <c r="Q215" s="9" t="s">
        <v>45</v>
      </c>
      <c r="R215" s="10">
        <v>425</v>
      </c>
      <c r="S215" s="13" t="s">
        <v>1372</v>
      </c>
      <c r="T215" s="9" t="s">
        <v>46</v>
      </c>
      <c r="U215" s="11" t="s">
        <v>300</v>
      </c>
      <c r="V215" s="11" t="s">
        <v>300</v>
      </c>
      <c r="W215" s="11" t="s">
        <v>21</v>
      </c>
      <c r="X215" s="11" t="s">
        <v>1373</v>
      </c>
      <c r="Y215" s="306">
        <f t="shared" si="11"/>
        <v>800</v>
      </c>
      <c r="Z215" s="307">
        <f t="shared" si="9"/>
        <v>800</v>
      </c>
      <c r="AA215" s="307" t="str">
        <f t="shared" si="10"/>
        <v>0</v>
      </c>
      <c r="AC215" s="14"/>
    </row>
    <row r="216" spans="1:29" s="19" customFormat="1" ht="11.85" customHeight="1" x14ac:dyDescent="0.25">
      <c r="A216" s="126" t="s">
        <v>952</v>
      </c>
      <c r="B216" s="10">
        <v>91.75</v>
      </c>
      <c r="C216" s="9" t="s">
        <v>297</v>
      </c>
      <c r="D216" s="9" t="s">
        <v>290</v>
      </c>
      <c r="E216" s="11" t="s">
        <v>291</v>
      </c>
      <c r="F216" s="11">
        <v>16</v>
      </c>
      <c r="G216" s="11">
        <v>25</v>
      </c>
      <c r="H216" s="11"/>
      <c r="I216" s="12" t="s">
        <v>876</v>
      </c>
      <c r="J216" s="13" t="s">
        <v>260</v>
      </c>
      <c r="K216" s="12" t="s">
        <v>943</v>
      </c>
      <c r="L216" s="17" t="s">
        <v>234</v>
      </c>
      <c r="M216" s="11" t="s">
        <v>406</v>
      </c>
      <c r="N216" s="15" t="s">
        <v>260</v>
      </c>
      <c r="O216" s="11" t="s">
        <v>876</v>
      </c>
      <c r="P216" s="11">
        <v>25</v>
      </c>
      <c r="Q216" s="9" t="s">
        <v>310</v>
      </c>
      <c r="R216" s="10">
        <v>85</v>
      </c>
      <c r="S216" s="13" t="s">
        <v>1372</v>
      </c>
      <c r="T216" s="9" t="s">
        <v>500</v>
      </c>
      <c r="U216" s="11" t="s">
        <v>300</v>
      </c>
      <c r="V216" s="11" t="s">
        <v>300</v>
      </c>
      <c r="W216" s="11" t="s">
        <v>21</v>
      </c>
      <c r="X216" s="11" t="s">
        <v>1373</v>
      </c>
      <c r="Y216" s="306">
        <f t="shared" si="11"/>
        <v>800</v>
      </c>
      <c r="Z216" s="307">
        <f t="shared" si="9"/>
        <v>800</v>
      </c>
      <c r="AA216" s="307" t="str">
        <f t="shared" si="10"/>
        <v>0</v>
      </c>
      <c r="AC216" s="22"/>
    </row>
    <row r="217" spans="1:29" s="19" customFormat="1" ht="11.85" customHeight="1" x14ac:dyDescent="0.25">
      <c r="A217" s="9" t="s">
        <v>56</v>
      </c>
      <c r="B217" s="10">
        <v>900</v>
      </c>
      <c r="C217" s="9" t="s">
        <v>57</v>
      </c>
      <c r="D217" s="9" t="s">
        <v>290</v>
      </c>
      <c r="E217" s="11" t="s">
        <v>291</v>
      </c>
      <c r="F217" s="11">
        <v>16</v>
      </c>
      <c r="G217" s="11">
        <v>25</v>
      </c>
      <c r="H217" s="11"/>
      <c r="I217" s="11"/>
      <c r="J217" s="13" t="s">
        <v>260</v>
      </c>
      <c r="K217" s="12" t="s">
        <v>728</v>
      </c>
      <c r="L217" s="17" t="s">
        <v>234</v>
      </c>
      <c r="M217" s="19" t="s">
        <v>728</v>
      </c>
      <c r="N217" s="15" t="s">
        <v>260</v>
      </c>
      <c r="O217" s="26"/>
      <c r="P217" s="19">
        <v>25</v>
      </c>
      <c r="Q217" s="17" t="s">
        <v>297</v>
      </c>
      <c r="R217" s="18">
        <v>100</v>
      </c>
      <c r="S217" s="13" t="s">
        <v>1372</v>
      </c>
      <c r="T217" s="17" t="s">
        <v>729</v>
      </c>
      <c r="U217" s="19" t="s">
        <v>300</v>
      </c>
      <c r="V217" s="11" t="s">
        <v>300</v>
      </c>
      <c r="W217" s="11" t="s">
        <v>21</v>
      </c>
      <c r="X217" s="11" t="s">
        <v>1373</v>
      </c>
      <c r="Y217" s="306">
        <f t="shared" si="11"/>
        <v>800</v>
      </c>
      <c r="Z217" s="307">
        <f t="shared" si="9"/>
        <v>800</v>
      </c>
      <c r="AA217" s="307" t="str">
        <f t="shared" si="10"/>
        <v>0</v>
      </c>
      <c r="AC217" s="22"/>
    </row>
    <row r="218" spans="1:29" s="11" customFormat="1" ht="11.85" customHeight="1" x14ac:dyDescent="0.25">
      <c r="A218" s="125" t="s">
        <v>612</v>
      </c>
      <c r="B218" s="18">
        <v>130</v>
      </c>
      <c r="C218" s="17" t="s">
        <v>310</v>
      </c>
      <c r="D218" s="17" t="s">
        <v>290</v>
      </c>
      <c r="E218" s="19" t="s">
        <v>291</v>
      </c>
      <c r="F218" s="19">
        <v>16</v>
      </c>
      <c r="G218" s="19">
        <v>25</v>
      </c>
      <c r="H218" s="19"/>
      <c r="I218" s="20"/>
      <c r="J218" s="15" t="s">
        <v>260</v>
      </c>
      <c r="K218" s="21" t="s">
        <v>590</v>
      </c>
      <c r="L218" s="9" t="s">
        <v>234</v>
      </c>
      <c r="M218" s="11" t="s">
        <v>590</v>
      </c>
      <c r="N218" s="13" t="s">
        <v>260</v>
      </c>
      <c r="P218" s="11">
        <v>25</v>
      </c>
      <c r="Q218" s="9" t="s">
        <v>90</v>
      </c>
      <c r="R218" s="10">
        <v>725</v>
      </c>
      <c r="S218" s="13" t="s">
        <v>1372</v>
      </c>
      <c r="T218" s="9" t="s">
        <v>91</v>
      </c>
      <c r="U218" s="11" t="s">
        <v>300</v>
      </c>
      <c r="V218" s="11" t="s">
        <v>300</v>
      </c>
      <c r="W218" s="11" t="s">
        <v>21</v>
      </c>
      <c r="X218" s="11" t="s">
        <v>1373</v>
      </c>
      <c r="Y218" s="306">
        <f t="shared" si="11"/>
        <v>800</v>
      </c>
      <c r="Z218" s="307">
        <f t="shared" si="9"/>
        <v>800</v>
      </c>
      <c r="AA218" s="307" t="str">
        <f t="shared" si="10"/>
        <v>0</v>
      </c>
      <c r="AC218" s="14"/>
    </row>
    <row r="219" spans="1:29" s="11" customFormat="1" ht="11.85" customHeight="1" x14ac:dyDescent="0.25">
      <c r="A219" s="125" t="s">
        <v>949</v>
      </c>
      <c r="B219" s="18">
        <v>116.5</v>
      </c>
      <c r="C219" s="17" t="s">
        <v>310</v>
      </c>
      <c r="D219" s="17" t="s">
        <v>290</v>
      </c>
      <c r="E219" s="19" t="s">
        <v>291</v>
      </c>
      <c r="F219" s="19">
        <v>16</v>
      </c>
      <c r="G219" s="19">
        <v>25</v>
      </c>
      <c r="H219" s="19"/>
      <c r="I219" s="12" t="s">
        <v>888</v>
      </c>
      <c r="J219" s="15" t="s">
        <v>260</v>
      </c>
      <c r="K219" s="21" t="s">
        <v>943</v>
      </c>
      <c r="L219" s="9" t="s">
        <v>234</v>
      </c>
      <c r="M219" s="11" t="s">
        <v>888</v>
      </c>
      <c r="N219" s="13" t="s">
        <v>260</v>
      </c>
      <c r="P219" s="11">
        <v>25</v>
      </c>
      <c r="Q219" s="9" t="s">
        <v>90</v>
      </c>
      <c r="R219" s="10">
        <v>800</v>
      </c>
      <c r="S219" s="13" t="s">
        <v>1372</v>
      </c>
      <c r="T219" s="9" t="s">
        <v>93</v>
      </c>
      <c r="U219" s="11" t="s">
        <v>300</v>
      </c>
      <c r="V219" s="11" t="s">
        <v>300</v>
      </c>
      <c r="W219" s="11" t="s">
        <v>21</v>
      </c>
      <c r="X219" s="11" t="s">
        <v>1373</v>
      </c>
      <c r="Y219" s="306">
        <f t="shared" si="11"/>
        <v>800</v>
      </c>
      <c r="Z219" s="307">
        <f t="shared" si="9"/>
        <v>800</v>
      </c>
      <c r="AA219" s="307" t="str">
        <f t="shared" si="10"/>
        <v>0</v>
      </c>
      <c r="AC219" s="14"/>
    </row>
    <row r="220" spans="1:29" s="19" customFormat="1" ht="11.85" customHeight="1" x14ac:dyDescent="0.25">
      <c r="A220" s="9" t="s">
        <v>44</v>
      </c>
      <c r="B220" s="10">
        <v>525</v>
      </c>
      <c r="C220" s="9" t="s">
        <v>45</v>
      </c>
      <c r="D220" s="9" t="s">
        <v>290</v>
      </c>
      <c r="E220" s="11" t="s">
        <v>291</v>
      </c>
      <c r="F220" s="11">
        <v>16</v>
      </c>
      <c r="G220" s="11">
        <v>25</v>
      </c>
      <c r="H220" s="11"/>
      <c r="I220" s="20"/>
      <c r="J220" s="13" t="s">
        <v>260</v>
      </c>
      <c r="K220" s="12" t="s">
        <v>590</v>
      </c>
      <c r="L220" s="17" t="s">
        <v>234</v>
      </c>
      <c r="M220" s="11" t="s">
        <v>780</v>
      </c>
      <c r="N220" s="13" t="s">
        <v>260</v>
      </c>
      <c r="O220" s="101" t="s">
        <v>590</v>
      </c>
      <c r="P220" s="11">
        <v>25</v>
      </c>
      <c r="Q220" s="9" t="s">
        <v>632</v>
      </c>
      <c r="R220" s="10">
        <v>2000</v>
      </c>
      <c r="S220" s="13" t="s">
        <v>1372</v>
      </c>
      <c r="T220" s="9" t="s">
        <v>634</v>
      </c>
      <c r="U220" s="11" t="s">
        <v>300</v>
      </c>
      <c r="V220" s="11" t="s">
        <v>300</v>
      </c>
      <c r="W220" s="11" t="s">
        <v>21</v>
      </c>
      <c r="X220" s="11" t="s">
        <v>1373</v>
      </c>
      <c r="Y220" s="306">
        <f t="shared" si="11"/>
        <v>800</v>
      </c>
      <c r="Z220" s="307">
        <f t="shared" si="9"/>
        <v>800</v>
      </c>
      <c r="AA220" s="307" t="str">
        <f t="shared" si="10"/>
        <v>0</v>
      </c>
      <c r="AC220" s="22"/>
    </row>
    <row r="221" spans="1:29" s="19" customFormat="1" ht="11.85" customHeight="1" x14ac:dyDescent="0.25">
      <c r="A221" s="125" t="s">
        <v>936</v>
      </c>
      <c r="B221" s="18">
        <v>87.5</v>
      </c>
      <c r="C221" s="17" t="s">
        <v>310</v>
      </c>
      <c r="D221" s="17" t="s">
        <v>290</v>
      </c>
      <c r="E221" s="19" t="s">
        <v>291</v>
      </c>
      <c r="F221" s="19">
        <v>16</v>
      </c>
      <c r="G221" s="19">
        <v>25</v>
      </c>
      <c r="I221" s="20"/>
      <c r="J221" s="15" t="s">
        <v>260</v>
      </c>
      <c r="K221" s="21" t="s">
        <v>933</v>
      </c>
      <c r="L221" s="17" t="s">
        <v>234</v>
      </c>
      <c r="M221" s="11" t="s">
        <v>933</v>
      </c>
      <c r="N221" s="13" t="s">
        <v>260</v>
      </c>
      <c r="O221" s="11"/>
      <c r="P221" s="11">
        <v>25</v>
      </c>
      <c r="Q221" s="9" t="s">
        <v>632</v>
      </c>
      <c r="R221" s="10">
        <v>1750</v>
      </c>
      <c r="S221" s="13" t="s">
        <v>1372</v>
      </c>
      <c r="T221" s="9" t="s">
        <v>636</v>
      </c>
      <c r="U221" s="11" t="s">
        <v>300</v>
      </c>
      <c r="V221" s="11" t="s">
        <v>300</v>
      </c>
      <c r="W221" s="11" t="s">
        <v>21</v>
      </c>
      <c r="X221" s="11" t="s">
        <v>1373</v>
      </c>
      <c r="Y221" s="306">
        <f t="shared" si="11"/>
        <v>800</v>
      </c>
      <c r="Z221" s="307">
        <f t="shared" si="9"/>
        <v>800</v>
      </c>
      <c r="AA221" s="307" t="str">
        <f t="shared" si="10"/>
        <v>0</v>
      </c>
      <c r="AC221" s="22"/>
    </row>
    <row r="222" spans="1:29" s="19" customFormat="1" ht="11.85" customHeight="1" x14ac:dyDescent="0.25">
      <c r="A222" s="126" t="s">
        <v>935</v>
      </c>
      <c r="B222" s="10">
        <v>89.5</v>
      </c>
      <c r="C222" s="9" t="s">
        <v>310</v>
      </c>
      <c r="D222" s="9" t="s">
        <v>290</v>
      </c>
      <c r="E222" s="11" t="s">
        <v>291</v>
      </c>
      <c r="F222" s="11">
        <v>16</v>
      </c>
      <c r="G222" s="11">
        <v>25</v>
      </c>
      <c r="H222" s="11"/>
      <c r="I222" s="20"/>
      <c r="J222" s="13" t="s">
        <v>260</v>
      </c>
      <c r="K222" s="12" t="s">
        <v>933</v>
      </c>
      <c r="L222" s="17" t="s">
        <v>234</v>
      </c>
      <c r="M222" s="11" t="s">
        <v>771</v>
      </c>
      <c r="N222" s="13" t="s">
        <v>260</v>
      </c>
      <c r="O222" s="101" t="s">
        <v>933</v>
      </c>
      <c r="P222" s="11">
        <v>25</v>
      </c>
      <c r="Q222" s="9" t="s">
        <v>632</v>
      </c>
      <c r="R222" s="10">
        <v>1650</v>
      </c>
      <c r="S222" s="13" t="s">
        <v>1372</v>
      </c>
      <c r="T222" s="9" t="s">
        <v>633</v>
      </c>
      <c r="U222" s="11" t="s">
        <v>300</v>
      </c>
      <c r="V222" s="11" t="s">
        <v>300</v>
      </c>
      <c r="W222" s="11" t="s">
        <v>21</v>
      </c>
      <c r="X222" s="11" t="s">
        <v>1373</v>
      </c>
      <c r="Y222" s="306">
        <f t="shared" si="11"/>
        <v>800</v>
      </c>
      <c r="Z222" s="307">
        <f t="shared" si="9"/>
        <v>800</v>
      </c>
      <c r="AA222" s="307" t="str">
        <f t="shared" si="10"/>
        <v>0</v>
      </c>
      <c r="AC222" s="22"/>
    </row>
    <row r="223" spans="1:29" s="19" customFormat="1" ht="11.85" customHeight="1" x14ac:dyDescent="0.25">
      <c r="A223" s="125" t="s">
        <v>564</v>
      </c>
      <c r="B223" s="18">
        <v>120.75</v>
      </c>
      <c r="C223" s="17" t="s">
        <v>310</v>
      </c>
      <c r="D223" s="17" t="s">
        <v>290</v>
      </c>
      <c r="E223" s="19" t="s">
        <v>291</v>
      </c>
      <c r="F223" s="19">
        <v>16</v>
      </c>
      <c r="G223" s="19">
        <v>25</v>
      </c>
      <c r="I223" s="12" t="s">
        <v>590</v>
      </c>
      <c r="J223" s="15" t="s">
        <v>260</v>
      </c>
      <c r="K223" s="21" t="s">
        <v>562</v>
      </c>
      <c r="L223" s="17" t="s">
        <v>234</v>
      </c>
      <c r="M223" s="11" t="s">
        <v>590</v>
      </c>
      <c r="N223" s="13" t="s">
        <v>260</v>
      </c>
      <c r="O223" s="11"/>
      <c r="P223" s="11">
        <v>25</v>
      </c>
      <c r="Q223" s="9" t="s">
        <v>23</v>
      </c>
      <c r="R223" s="10">
        <v>450</v>
      </c>
      <c r="S223" s="13" t="s">
        <v>1372</v>
      </c>
      <c r="T223" s="9" t="s">
        <v>24</v>
      </c>
      <c r="U223" s="11" t="s">
        <v>300</v>
      </c>
      <c r="V223" s="19" t="s">
        <v>300</v>
      </c>
      <c r="W223" s="19" t="s">
        <v>21</v>
      </c>
      <c r="X223" s="11" t="s">
        <v>1373</v>
      </c>
      <c r="Y223" s="306">
        <f t="shared" si="11"/>
        <v>800</v>
      </c>
      <c r="Z223" s="307">
        <f t="shared" si="9"/>
        <v>800</v>
      </c>
      <c r="AA223" s="307" t="str">
        <f t="shared" si="10"/>
        <v>0</v>
      </c>
      <c r="AC223" s="22"/>
    </row>
    <row r="224" spans="1:29" ht="11.85" customHeight="1" x14ac:dyDescent="0.25">
      <c r="L224" s="9" t="s">
        <v>234</v>
      </c>
      <c r="Q224" s="11"/>
      <c r="R224" s="11"/>
      <c r="S224" s="15"/>
      <c r="T224" s="11"/>
      <c r="Y224" s="306"/>
      <c r="Z224" s="307" t="str">
        <f t="shared" si="9"/>
        <v>0</v>
      </c>
      <c r="AA224" s="307" t="str">
        <f t="shared" si="10"/>
        <v>0</v>
      </c>
    </row>
    <row r="225" spans="1:29" s="60" customFormat="1" ht="11.85" customHeight="1" x14ac:dyDescent="0.25">
      <c r="G225" s="61">
        <f>SUM(G212:G224)</f>
        <v>254</v>
      </c>
      <c r="H225" s="61"/>
      <c r="I225" s="61"/>
      <c r="J225" s="61"/>
      <c r="K225" s="61"/>
      <c r="L225" s="62"/>
      <c r="M225" s="61">
        <f>G225-P225</f>
        <v>0</v>
      </c>
      <c r="N225" s="61"/>
      <c r="O225" s="61"/>
      <c r="P225" s="61">
        <f>SUM(P212:P224)</f>
        <v>254</v>
      </c>
      <c r="Q225" s="63"/>
      <c r="R225" s="63"/>
      <c r="S225" s="31"/>
      <c r="T225" s="63"/>
      <c r="X225" s="63"/>
      <c r="Y225" s="306"/>
      <c r="Z225" s="307" t="str">
        <f t="shared" si="9"/>
        <v>0</v>
      </c>
      <c r="AA225" s="307" t="str">
        <f t="shared" si="10"/>
        <v>0</v>
      </c>
    </row>
    <row r="226" spans="1:29" ht="11.85" customHeight="1" x14ac:dyDescent="0.25">
      <c r="C226" s="58" t="s">
        <v>250</v>
      </c>
      <c r="L226" s="59"/>
      <c r="Q226" s="11"/>
      <c r="R226" s="11"/>
      <c r="S226" s="15"/>
      <c r="T226" s="11"/>
      <c r="Y226" s="306"/>
      <c r="Z226" s="307" t="str">
        <f t="shared" si="9"/>
        <v>0</v>
      </c>
      <c r="AA226" s="307" t="str">
        <f t="shared" si="10"/>
        <v>0</v>
      </c>
    </row>
    <row r="227" spans="1:29" s="19" customFormat="1" ht="11.85" customHeight="1" x14ac:dyDescent="0.25">
      <c r="A227" s="17" t="s">
        <v>1278</v>
      </c>
      <c r="B227" s="18">
        <v>0</v>
      </c>
      <c r="C227" s="17" t="s">
        <v>1279</v>
      </c>
      <c r="D227" s="17" t="s">
        <v>1120</v>
      </c>
      <c r="E227" s="19" t="s">
        <v>291</v>
      </c>
      <c r="F227" s="19">
        <v>8</v>
      </c>
      <c r="G227" s="19">
        <v>4</v>
      </c>
      <c r="H227" s="19" t="s">
        <v>1270</v>
      </c>
      <c r="I227" s="21" t="s">
        <v>1280</v>
      </c>
      <c r="J227" s="97" t="s">
        <v>260</v>
      </c>
      <c r="K227" s="21" t="s">
        <v>1281</v>
      </c>
      <c r="L227" s="17" t="s">
        <v>234</v>
      </c>
      <c r="M227" s="19" t="s">
        <v>835</v>
      </c>
      <c r="N227" s="15" t="s">
        <v>260</v>
      </c>
      <c r="O227" s="109" t="s">
        <v>1282</v>
      </c>
      <c r="P227" s="19">
        <v>4</v>
      </c>
      <c r="Q227" s="17" t="s">
        <v>297</v>
      </c>
      <c r="R227" s="18">
        <v>0</v>
      </c>
      <c r="S227" s="96" t="s">
        <v>2138</v>
      </c>
      <c r="T227" s="17" t="s">
        <v>1220</v>
      </c>
      <c r="U227" s="19" t="s">
        <v>300</v>
      </c>
      <c r="V227" s="19" t="s">
        <v>300</v>
      </c>
      <c r="W227" s="19" t="s">
        <v>1276</v>
      </c>
      <c r="X227" s="19" t="s">
        <v>1277</v>
      </c>
      <c r="Y227" s="306">
        <f t="shared" si="11"/>
        <v>64</v>
      </c>
      <c r="Z227" s="307" t="str">
        <f t="shared" si="9"/>
        <v>0</v>
      </c>
      <c r="AA227" s="307">
        <f t="shared" si="10"/>
        <v>64</v>
      </c>
      <c r="AC227" s="22"/>
    </row>
    <row r="228" spans="1:29" s="19" customFormat="1" ht="11.85" customHeight="1" x14ac:dyDescent="0.25">
      <c r="A228" s="17" t="s">
        <v>1338</v>
      </c>
      <c r="B228" s="18">
        <v>190</v>
      </c>
      <c r="C228" s="17" t="s">
        <v>216</v>
      </c>
      <c r="D228" s="17" t="s">
        <v>1120</v>
      </c>
      <c r="E228" s="19" t="s">
        <v>291</v>
      </c>
      <c r="F228" s="19">
        <v>8</v>
      </c>
      <c r="G228" s="19">
        <v>25</v>
      </c>
      <c r="I228" s="21" t="s">
        <v>1358</v>
      </c>
      <c r="J228" s="15" t="s">
        <v>260</v>
      </c>
      <c r="K228" s="21" t="s">
        <v>888</v>
      </c>
      <c r="L228" s="17" t="s">
        <v>234</v>
      </c>
      <c r="M228" s="19" t="s">
        <v>1294</v>
      </c>
      <c r="N228" s="15" t="s">
        <v>260</v>
      </c>
      <c r="O228" s="111" t="s">
        <v>1360</v>
      </c>
      <c r="P228" s="19">
        <v>25</v>
      </c>
      <c r="Q228" s="17" t="s">
        <v>310</v>
      </c>
      <c r="R228" s="18">
        <v>105</v>
      </c>
      <c r="S228" s="96" t="s">
        <v>2152</v>
      </c>
      <c r="T228" s="17" t="s">
        <v>1219</v>
      </c>
      <c r="U228" s="19" t="s">
        <v>300</v>
      </c>
      <c r="V228" s="19" t="s">
        <v>300</v>
      </c>
      <c r="W228" s="19" t="s">
        <v>1276</v>
      </c>
      <c r="X228" s="19" t="s">
        <v>1277</v>
      </c>
      <c r="Y228" s="306">
        <f t="shared" ref="Y228:Y237" si="12">F228*G228*2</f>
        <v>400</v>
      </c>
      <c r="Z228" s="307" t="str">
        <f t="shared" ref="Z228:Z237" si="13">IF(X228="N",Y228,"0")</f>
        <v>0</v>
      </c>
      <c r="AA228" s="307">
        <f t="shared" ref="AA228:AA237" si="14">IF(X228="P",Y228,"0")</f>
        <v>400</v>
      </c>
      <c r="AC228" s="22"/>
    </row>
    <row r="229" spans="1:29" s="19" customFormat="1" ht="11.85" customHeight="1" x14ac:dyDescent="0.25">
      <c r="A229" s="17" t="s">
        <v>1131</v>
      </c>
      <c r="B229" s="18">
        <v>88</v>
      </c>
      <c r="C229" s="17" t="s">
        <v>297</v>
      </c>
      <c r="D229" s="17" t="s">
        <v>1120</v>
      </c>
      <c r="E229" s="19" t="s">
        <v>291</v>
      </c>
      <c r="F229" s="19">
        <v>8</v>
      </c>
      <c r="G229" s="19">
        <v>15</v>
      </c>
      <c r="H229" s="19" t="s">
        <v>1270</v>
      </c>
      <c r="I229" s="21" t="s">
        <v>2171</v>
      </c>
      <c r="J229" s="15" t="s">
        <v>260</v>
      </c>
      <c r="K229" s="21" t="s">
        <v>406</v>
      </c>
      <c r="L229" s="17" t="s">
        <v>234</v>
      </c>
      <c r="M229" s="19" t="s">
        <v>1294</v>
      </c>
      <c r="N229" s="15" t="s">
        <v>260</v>
      </c>
      <c r="O229" s="111" t="s">
        <v>1360</v>
      </c>
      <c r="P229" s="19">
        <v>15</v>
      </c>
      <c r="Q229" s="17" t="s">
        <v>310</v>
      </c>
      <c r="R229" s="18">
        <v>100</v>
      </c>
      <c r="S229" s="96" t="s">
        <v>2172</v>
      </c>
      <c r="T229" s="17" t="s">
        <v>1213</v>
      </c>
      <c r="U229" s="19" t="s">
        <v>300</v>
      </c>
      <c r="V229" s="19" t="s">
        <v>300</v>
      </c>
      <c r="W229" s="19" t="s">
        <v>1276</v>
      </c>
      <c r="X229" s="19" t="s">
        <v>1277</v>
      </c>
      <c r="Y229" s="306">
        <f t="shared" si="12"/>
        <v>240</v>
      </c>
      <c r="Z229" s="307" t="str">
        <f t="shared" si="13"/>
        <v>0</v>
      </c>
      <c r="AA229" s="307">
        <f t="shared" si="14"/>
        <v>240</v>
      </c>
      <c r="AC229" s="22"/>
    </row>
    <row r="230" spans="1:29" s="19" customFormat="1" ht="11.85" customHeight="1" x14ac:dyDescent="0.25">
      <c r="A230" s="9" t="s">
        <v>41</v>
      </c>
      <c r="B230" s="10">
        <v>240</v>
      </c>
      <c r="C230" s="17" t="s">
        <v>2176</v>
      </c>
      <c r="D230" s="17" t="s">
        <v>1120</v>
      </c>
      <c r="E230" s="19" t="s">
        <v>291</v>
      </c>
      <c r="F230" s="19">
        <v>8</v>
      </c>
      <c r="G230" s="19">
        <v>25</v>
      </c>
      <c r="I230" s="20"/>
      <c r="J230" s="15" t="s">
        <v>260</v>
      </c>
      <c r="K230" s="21" t="s">
        <v>642</v>
      </c>
      <c r="L230" s="17" t="s">
        <v>234</v>
      </c>
      <c r="M230" s="19" t="s">
        <v>642</v>
      </c>
      <c r="N230" s="15" t="s">
        <v>260</v>
      </c>
      <c r="O230" s="103"/>
      <c r="P230" s="19">
        <v>25</v>
      </c>
      <c r="Q230" s="17" t="s">
        <v>310</v>
      </c>
      <c r="R230" s="18">
        <v>91</v>
      </c>
      <c r="S230" s="15" t="s">
        <v>1372</v>
      </c>
      <c r="T230" s="17" t="s">
        <v>1167</v>
      </c>
      <c r="U230" s="19" t="s">
        <v>300</v>
      </c>
      <c r="V230" s="19" t="s">
        <v>300</v>
      </c>
      <c r="W230" s="19" t="s">
        <v>21</v>
      </c>
      <c r="X230" s="19" t="s">
        <v>1373</v>
      </c>
      <c r="Y230" s="306">
        <f t="shared" si="12"/>
        <v>400</v>
      </c>
      <c r="Z230" s="307">
        <f t="shared" si="13"/>
        <v>400</v>
      </c>
      <c r="AA230" s="307" t="str">
        <f t="shared" si="14"/>
        <v>0</v>
      </c>
      <c r="AC230" s="22"/>
    </row>
    <row r="231" spans="1:29" s="19" customFormat="1" ht="11.85" customHeight="1" x14ac:dyDescent="0.25">
      <c r="A231" s="17" t="s">
        <v>47</v>
      </c>
      <c r="B231" s="18">
        <v>375</v>
      </c>
      <c r="C231" s="17" t="s">
        <v>45</v>
      </c>
      <c r="D231" s="17" t="s">
        <v>1120</v>
      </c>
      <c r="E231" s="19" t="s">
        <v>291</v>
      </c>
      <c r="F231" s="19">
        <v>8</v>
      </c>
      <c r="G231" s="19">
        <v>25</v>
      </c>
      <c r="I231" s="21" t="s">
        <v>642</v>
      </c>
      <c r="J231" s="15" t="s">
        <v>260</v>
      </c>
      <c r="K231" s="21" t="s">
        <v>771</v>
      </c>
      <c r="L231" s="17" t="s">
        <v>234</v>
      </c>
      <c r="M231" s="19" t="s">
        <v>642</v>
      </c>
      <c r="N231" s="15" t="s">
        <v>260</v>
      </c>
      <c r="P231" s="19">
        <v>25</v>
      </c>
      <c r="Q231" s="17" t="s">
        <v>310</v>
      </c>
      <c r="R231" s="18">
        <v>80.75</v>
      </c>
      <c r="S231" s="15" t="s">
        <v>1372</v>
      </c>
      <c r="T231" s="17" t="s">
        <v>1165</v>
      </c>
      <c r="U231" s="19" t="s">
        <v>300</v>
      </c>
      <c r="V231" s="19" t="s">
        <v>300</v>
      </c>
      <c r="W231" s="19" t="s">
        <v>21</v>
      </c>
      <c r="X231" s="19" t="s">
        <v>1373</v>
      </c>
      <c r="Y231" s="306">
        <f t="shared" si="12"/>
        <v>400</v>
      </c>
      <c r="Z231" s="307">
        <f t="shared" si="13"/>
        <v>400</v>
      </c>
      <c r="AA231" s="307" t="str">
        <f t="shared" si="14"/>
        <v>0</v>
      </c>
      <c r="AC231" s="22"/>
    </row>
    <row r="232" spans="1:29" s="19" customFormat="1" ht="11.85" customHeight="1" x14ac:dyDescent="0.25">
      <c r="A232" s="17" t="s">
        <v>1159</v>
      </c>
      <c r="B232" s="18">
        <v>90.75</v>
      </c>
      <c r="C232" s="17" t="s">
        <v>310</v>
      </c>
      <c r="D232" s="17" t="s">
        <v>1120</v>
      </c>
      <c r="E232" s="19" t="s">
        <v>291</v>
      </c>
      <c r="F232" s="19">
        <v>8</v>
      </c>
      <c r="G232" s="19">
        <v>25</v>
      </c>
      <c r="I232" s="21" t="s">
        <v>40</v>
      </c>
      <c r="J232" s="15" t="s">
        <v>260</v>
      </c>
      <c r="K232" s="21" t="s">
        <v>1160</v>
      </c>
      <c r="L232" s="17" t="s">
        <v>234</v>
      </c>
      <c r="M232" s="19" t="s">
        <v>574</v>
      </c>
      <c r="N232" s="15" t="s">
        <v>260</v>
      </c>
      <c r="O232" s="111" t="s">
        <v>1408</v>
      </c>
      <c r="P232" s="19">
        <v>25</v>
      </c>
      <c r="Q232" s="17" t="s">
        <v>297</v>
      </c>
      <c r="R232" s="18">
        <v>24.45</v>
      </c>
      <c r="S232" s="15" t="s">
        <v>2147</v>
      </c>
      <c r="T232" s="17" t="s">
        <v>1086</v>
      </c>
      <c r="U232" s="19" t="s">
        <v>300</v>
      </c>
      <c r="V232" s="19" t="s">
        <v>300</v>
      </c>
      <c r="W232" s="19" t="s">
        <v>21</v>
      </c>
      <c r="X232" s="19" t="s">
        <v>1277</v>
      </c>
      <c r="Y232" s="306">
        <f t="shared" si="12"/>
        <v>400</v>
      </c>
      <c r="Z232" s="307" t="str">
        <f t="shared" si="13"/>
        <v>0</v>
      </c>
      <c r="AA232" s="307">
        <f t="shared" si="14"/>
        <v>400</v>
      </c>
      <c r="AC232" s="22"/>
    </row>
    <row r="233" spans="1:29" s="11" customFormat="1" ht="11.85" customHeight="1" x14ac:dyDescent="0.25">
      <c r="A233" s="17" t="s">
        <v>1290</v>
      </c>
      <c r="B233" s="18">
        <v>187</v>
      </c>
      <c r="C233" s="17" t="s">
        <v>216</v>
      </c>
      <c r="D233" s="17" t="s">
        <v>1120</v>
      </c>
      <c r="E233" s="19" t="s">
        <v>291</v>
      </c>
      <c r="F233" s="19">
        <v>8</v>
      </c>
      <c r="G233" s="19">
        <v>25</v>
      </c>
      <c r="H233" s="19"/>
      <c r="I233" s="20"/>
      <c r="J233" s="15" t="s">
        <v>260</v>
      </c>
      <c r="K233" s="21" t="s">
        <v>888</v>
      </c>
      <c r="L233" s="9" t="s">
        <v>234</v>
      </c>
      <c r="M233" s="11" t="s">
        <v>558</v>
      </c>
      <c r="N233" s="13" t="s">
        <v>260</v>
      </c>
      <c r="O233" s="111" t="s">
        <v>888</v>
      </c>
      <c r="P233" s="11">
        <v>25</v>
      </c>
      <c r="Q233" s="9" t="s">
        <v>90</v>
      </c>
      <c r="R233" s="10">
        <v>800</v>
      </c>
      <c r="S233" s="15" t="s">
        <v>1372</v>
      </c>
      <c r="T233" s="9" t="s">
        <v>94</v>
      </c>
      <c r="U233" s="11" t="s">
        <v>300</v>
      </c>
      <c r="V233" s="19" t="s">
        <v>300</v>
      </c>
      <c r="W233" s="11" t="s">
        <v>21</v>
      </c>
      <c r="X233" s="19" t="s">
        <v>1373</v>
      </c>
      <c r="Y233" s="306">
        <f t="shared" si="12"/>
        <v>400</v>
      </c>
      <c r="Z233" s="307">
        <f t="shared" si="13"/>
        <v>400</v>
      </c>
      <c r="AA233" s="307" t="str">
        <f t="shared" si="14"/>
        <v>0</v>
      </c>
      <c r="AC233" s="14"/>
    </row>
    <row r="234" spans="1:29" s="11" customFormat="1" ht="11.85" customHeight="1" x14ac:dyDescent="0.25">
      <c r="A234" s="17" t="s">
        <v>1339</v>
      </c>
      <c r="B234" s="18">
        <v>189.9</v>
      </c>
      <c r="C234" s="17" t="s">
        <v>216</v>
      </c>
      <c r="D234" s="17" t="s">
        <v>1120</v>
      </c>
      <c r="E234" s="19" t="s">
        <v>291</v>
      </c>
      <c r="F234" s="19">
        <v>8</v>
      </c>
      <c r="G234" s="19">
        <v>25</v>
      </c>
      <c r="H234" s="19"/>
      <c r="I234" s="20"/>
      <c r="J234" s="15" t="s">
        <v>260</v>
      </c>
      <c r="K234" s="21" t="s">
        <v>888</v>
      </c>
      <c r="L234" s="9" t="s">
        <v>234</v>
      </c>
      <c r="M234" s="11" t="s">
        <v>558</v>
      </c>
      <c r="N234" s="13" t="s">
        <v>260</v>
      </c>
      <c r="O234" s="111" t="s">
        <v>888</v>
      </c>
      <c r="P234" s="11">
        <v>25</v>
      </c>
      <c r="Q234" s="9" t="s">
        <v>90</v>
      </c>
      <c r="R234" s="10">
        <v>800</v>
      </c>
      <c r="S234" s="15" t="s">
        <v>1372</v>
      </c>
      <c r="T234" s="9" t="s">
        <v>94</v>
      </c>
      <c r="U234" s="11" t="s">
        <v>300</v>
      </c>
      <c r="V234" s="19" t="s">
        <v>300</v>
      </c>
      <c r="W234" s="11" t="s">
        <v>21</v>
      </c>
      <c r="X234" s="19" t="s">
        <v>1373</v>
      </c>
      <c r="Y234" s="306">
        <f t="shared" si="12"/>
        <v>400</v>
      </c>
      <c r="Z234" s="307">
        <f t="shared" si="13"/>
        <v>400</v>
      </c>
      <c r="AA234" s="307" t="str">
        <f t="shared" si="14"/>
        <v>0</v>
      </c>
      <c r="AC234" s="14"/>
    </row>
    <row r="235" spans="1:29" s="19" customFormat="1" ht="11.85" customHeight="1" x14ac:dyDescent="0.25">
      <c r="A235" s="17" t="s">
        <v>1101</v>
      </c>
      <c r="B235" s="18">
        <v>103</v>
      </c>
      <c r="C235" s="17" t="s">
        <v>297</v>
      </c>
      <c r="D235" s="17" t="s">
        <v>1120</v>
      </c>
      <c r="E235" s="19" t="s">
        <v>291</v>
      </c>
      <c r="F235" s="19">
        <v>8</v>
      </c>
      <c r="G235" s="19">
        <v>25</v>
      </c>
      <c r="I235" s="20"/>
      <c r="J235" s="15" t="s">
        <v>260</v>
      </c>
      <c r="K235" s="21" t="s">
        <v>780</v>
      </c>
      <c r="L235" s="17" t="s">
        <v>234</v>
      </c>
      <c r="M235" s="19" t="s">
        <v>642</v>
      </c>
      <c r="N235" s="15" t="s">
        <v>260</v>
      </c>
      <c r="O235" s="111" t="s">
        <v>97</v>
      </c>
      <c r="P235" s="19">
        <v>25</v>
      </c>
      <c r="Q235" s="17" t="s">
        <v>310</v>
      </c>
      <c r="R235" s="18">
        <v>79</v>
      </c>
      <c r="S235" s="15" t="s">
        <v>1372</v>
      </c>
      <c r="T235" s="17" t="s">
        <v>1163</v>
      </c>
      <c r="U235" s="19" t="s">
        <v>300</v>
      </c>
      <c r="V235" s="19" t="s">
        <v>300</v>
      </c>
      <c r="W235" s="19" t="s">
        <v>21</v>
      </c>
      <c r="X235" s="19" t="s">
        <v>1373</v>
      </c>
      <c r="Y235" s="306">
        <f t="shared" si="12"/>
        <v>400</v>
      </c>
      <c r="Z235" s="307">
        <f t="shared" si="13"/>
        <v>400</v>
      </c>
      <c r="AA235" s="307" t="str">
        <f t="shared" si="14"/>
        <v>0</v>
      </c>
      <c r="AC235" s="22"/>
    </row>
    <row r="236" spans="1:29" s="19" customFormat="1" ht="11.85" customHeight="1" x14ac:dyDescent="0.25">
      <c r="A236" s="17" t="s">
        <v>1129</v>
      </c>
      <c r="B236" s="18">
        <v>64.25</v>
      </c>
      <c r="C236" s="17" t="s">
        <v>297</v>
      </c>
      <c r="D236" s="17" t="s">
        <v>1120</v>
      </c>
      <c r="E236" s="19" t="s">
        <v>291</v>
      </c>
      <c r="F236" s="19">
        <v>8</v>
      </c>
      <c r="G236" s="19">
        <v>25</v>
      </c>
      <c r="I236" s="21" t="s">
        <v>906</v>
      </c>
      <c r="J236" s="15" t="s">
        <v>260</v>
      </c>
      <c r="K236" s="21" t="s">
        <v>844</v>
      </c>
      <c r="L236" s="17" t="s">
        <v>234</v>
      </c>
      <c r="M236" s="19" t="s">
        <v>906</v>
      </c>
      <c r="N236" s="15" t="s">
        <v>260</v>
      </c>
      <c r="O236" s="188" t="s">
        <v>19</v>
      </c>
      <c r="P236" s="19">
        <v>25</v>
      </c>
      <c r="Q236" s="17" t="s">
        <v>297</v>
      </c>
      <c r="R236" s="18">
        <v>87</v>
      </c>
      <c r="S236" s="15" t="s">
        <v>1372</v>
      </c>
      <c r="T236" s="17" t="s">
        <v>1253</v>
      </c>
      <c r="U236" s="19" t="s">
        <v>300</v>
      </c>
      <c r="V236" s="19" t="s">
        <v>300</v>
      </c>
      <c r="W236" s="19" t="s">
        <v>21</v>
      </c>
      <c r="X236" s="19" t="s">
        <v>1373</v>
      </c>
      <c r="Y236" s="306">
        <f t="shared" si="12"/>
        <v>400</v>
      </c>
      <c r="Z236" s="307">
        <f t="shared" si="13"/>
        <v>400</v>
      </c>
      <c r="AA236" s="307" t="str">
        <f t="shared" si="14"/>
        <v>0</v>
      </c>
      <c r="AC236" s="22"/>
    </row>
    <row r="237" spans="1:29" s="19" customFormat="1" ht="11.85" customHeight="1" x14ac:dyDescent="0.25">
      <c r="A237" s="17" t="s">
        <v>1130</v>
      </c>
      <c r="B237" s="18">
        <v>77</v>
      </c>
      <c r="C237" s="17" t="s">
        <v>310</v>
      </c>
      <c r="D237" s="17" t="s">
        <v>1120</v>
      </c>
      <c r="E237" s="19" t="s">
        <v>291</v>
      </c>
      <c r="F237" s="19">
        <v>8</v>
      </c>
      <c r="G237" s="19">
        <v>25</v>
      </c>
      <c r="I237" s="21" t="s">
        <v>906</v>
      </c>
      <c r="J237" s="15" t="s">
        <v>260</v>
      </c>
      <c r="K237" s="21" t="s">
        <v>844</v>
      </c>
      <c r="L237" s="17" t="s">
        <v>234</v>
      </c>
      <c r="M237" s="19" t="s">
        <v>906</v>
      </c>
      <c r="N237" s="15" t="s">
        <v>260</v>
      </c>
      <c r="O237" s="188" t="s">
        <v>19</v>
      </c>
      <c r="P237" s="19">
        <v>25</v>
      </c>
      <c r="Q237" s="17" t="s">
        <v>297</v>
      </c>
      <c r="R237" s="18">
        <v>86</v>
      </c>
      <c r="S237" s="15" t="s">
        <v>1372</v>
      </c>
      <c r="T237" s="17" t="s">
        <v>1252</v>
      </c>
      <c r="U237" s="19" t="s">
        <v>300</v>
      </c>
      <c r="V237" s="19" t="s">
        <v>300</v>
      </c>
      <c r="W237" s="19" t="s">
        <v>21</v>
      </c>
      <c r="X237" s="19" t="s">
        <v>1373</v>
      </c>
      <c r="Y237" s="306">
        <f t="shared" si="12"/>
        <v>400</v>
      </c>
      <c r="Z237" s="307">
        <f t="shared" si="13"/>
        <v>400</v>
      </c>
      <c r="AA237" s="307" t="str">
        <f t="shared" si="14"/>
        <v>0</v>
      </c>
      <c r="AC237" s="22"/>
    </row>
    <row r="238" spans="1:29" ht="11.85" customHeight="1" x14ac:dyDescent="0.25">
      <c r="L238" s="17" t="s">
        <v>234</v>
      </c>
      <c r="Q238" s="11"/>
      <c r="R238" s="11"/>
      <c r="S238" s="15"/>
      <c r="T238" s="11"/>
    </row>
    <row r="239" spans="1:29" s="64" customFormat="1" ht="11.85" customHeight="1" thickBot="1" x14ac:dyDescent="0.3">
      <c r="G239" s="65">
        <f>SUM(G226:G238)</f>
        <v>244</v>
      </c>
      <c r="H239" s="65"/>
      <c r="I239" s="65"/>
      <c r="J239" s="65"/>
      <c r="K239" s="65"/>
      <c r="L239" s="66"/>
      <c r="M239" s="65">
        <f>G239-P239</f>
        <v>0</v>
      </c>
      <c r="N239" s="65"/>
      <c r="O239" s="65"/>
      <c r="P239" s="65">
        <f>SUM(P226:P238)</f>
        <v>244</v>
      </c>
      <c r="Q239" s="67"/>
      <c r="R239" s="67"/>
      <c r="S239" s="68"/>
      <c r="T239" s="67"/>
      <c r="X239" s="67"/>
      <c r="Y239" s="67"/>
    </row>
    <row r="242" spans="25:27" x14ac:dyDescent="0.25">
      <c r="Y242" s="13">
        <f>SUM(Y4:Y241)</f>
        <v>72766</v>
      </c>
      <c r="Z242" s="13">
        <f>SUM(Z4:Z241)</f>
        <v>36160</v>
      </c>
      <c r="AA242" s="13">
        <f>SUM(AA4:AA241)</f>
        <v>36606</v>
      </c>
    </row>
    <row r="243" spans="25:27" x14ac:dyDescent="0.25">
      <c r="Y243" s="13"/>
      <c r="Z243" s="298"/>
      <c r="AA243" s="298"/>
    </row>
    <row r="244" spans="25:27" x14ac:dyDescent="0.25">
      <c r="Y244" s="13"/>
      <c r="Z244" s="298"/>
      <c r="AA244" s="298">
        <f>Z242+AA242</f>
        <v>72766</v>
      </c>
    </row>
  </sheetData>
  <phoneticPr fontId="0" type="noConversion"/>
  <pageMargins left="0.75" right="0.75" top="1" bottom="1" header="0.5" footer="0.5"/>
  <pageSetup scale="5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60"/>
  <sheetViews>
    <sheetView topLeftCell="J215" zoomScale="75" zoomScaleNormal="75" workbookViewId="0">
      <selection activeCell="Y253" sqref="Y253:AA253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36887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s="8" customFormat="1" x14ac:dyDescent="0.25">
      <c r="A3" s="1"/>
      <c r="C3" s="213" t="s">
        <v>105</v>
      </c>
      <c r="D3" s="4"/>
      <c r="E3" s="5"/>
      <c r="F3" s="6"/>
      <c r="G3" s="7"/>
      <c r="H3" s="1"/>
      <c r="I3" s="1"/>
      <c r="J3" s="1"/>
      <c r="K3" s="1"/>
      <c r="L3" s="5"/>
      <c r="M3" s="1"/>
      <c r="N3" s="1"/>
      <c r="O3" s="1"/>
      <c r="P3" s="7"/>
      <c r="Q3" s="5"/>
      <c r="R3" s="2"/>
      <c r="S3" s="214"/>
      <c r="T3" s="1"/>
      <c r="U3" s="1"/>
      <c r="V3" s="1"/>
      <c r="W3" s="5"/>
      <c r="X3" s="1"/>
      <c r="Y3" s="5"/>
      <c r="Z3" s="1"/>
      <c r="AA3" s="5"/>
      <c r="AB3" s="1"/>
      <c r="AC3" s="1"/>
      <c r="AD3" s="5"/>
      <c r="AE3" s="5"/>
      <c r="AF3" s="5"/>
      <c r="AG3" s="5"/>
      <c r="AH3" s="5"/>
    </row>
    <row r="4" spans="1:34" x14ac:dyDescent="0.25">
      <c r="A4" s="9" t="s">
        <v>1488</v>
      </c>
      <c r="B4" s="10">
        <v>0</v>
      </c>
      <c r="C4" s="9" t="s">
        <v>678</v>
      </c>
      <c r="D4" s="9" t="s">
        <v>290</v>
      </c>
      <c r="E4" s="11" t="s">
        <v>291</v>
      </c>
      <c r="F4" s="11">
        <v>16</v>
      </c>
      <c r="G4" s="77">
        <v>1</v>
      </c>
      <c r="I4" s="284" t="s">
        <v>107</v>
      </c>
      <c r="J4" s="101" t="s">
        <v>260</v>
      </c>
      <c r="K4" s="216" t="s">
        <v>108</v>
      </c>
      <c r="L4" s="217" t="s">
        <v>234</v>
      </c>
      <c r="M4" s="218" t="s">
        <v>883</v>
      </c>
      <c r="N4" s="135" t="s">
        <v>260</v>
      </c>
      <c r="O4" s="24" t="s">
        <v>109</v>
      </c>
      <c r="P4" s="11">
        <v>1</v>
      </c>
      <c r="Q4" s="9" t="s">
        <v>297</v>
      </c>
      <c r="R4" s="10">
        <v>24.01</v>
      </c>
      <c r="S4" s="219" t="s">
        <v>883</v>
      </c>
      <c r="T4" s="9" t="s">
        <v>110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32</v>
      </c>
      <c r="Z4" s="307" t="str">
        <f>IF(X4="N",Y4,"0")</f>
        <v>0</v>
      </c>
      <c r="AA4" s="307">
        <f>IF(X4="P",Y4,"0")</f>
        <v>32</v>
      </c>
    </row>
    <row r="5" spans="1:34" x14ac:dyDescent="0.25">
      <c r="A5" s="9" t="s">
        <v>1488</v>
      </c>
      <c r="B5" s="10">
        <v>0</v>
      </c>
      <c r="C5" s="9" t="s">
        <v>678</v>
      </c>
      <c r="D5" s="9" t="s">
        <v>290</v>
      </c>
      <c r="E5" s="11" t="s">
        <v>291</v>
      </c>
      <c r="F5" s="11">
        <v>16</v>
      </c>
      <c r="G5" s="77">
        <v>7</v>
      </c>
      <c r="I5" s="284" t="s">
        <v>107</v>
      </c>
      <c r="J5" s="101" t="s">
        <v>260</v>
      </c>
      <c r="K5" s="220" t="s">
        <v>111</v>
      </c>
      <c r="L5" s="116" t="s">
        <v>234</v>
      </c>
      <c r="M5" s="115" t="s">
        <v>112</v>
      </c>
      <c r="N5" s="135" t="s">
        <v>260</v>
      </c>
      <c r="O5" s="55" t="s">
        <v>113</v>
      </c>
      <c r="P5" s="11">
        <v>7</v>
      </c>
      <c r="Q5" s="9" t="s">
        <v>297</v>
      </c>
      <c r="R5" s="10">
        <v>19.3</v>
      </c>
      <c r="S5" s="209">
        <v>12423</v>
      </c>
      <c r="T5" s="9" t="s">
        <v>114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6" si="0">F5*G5*2</f>
        <v>224</v>
      </c>
      <c r="Z5" s="307" t="str">
        <f t="shared" ref="Z5:Z68" si="1">IF(X5="N",Y5,"0")</f>
        <v>0</v>
      </c>
      <c r="AA5" s="307">
        <f t="shared" ref="AA5:AA68" si="2">IF(X5="P",Y5,"0")</f>
        <v>224</v>
      </c>
    </row>
    <row r="6" spans="1:34" s="11" customFormat="1" x14ac:dyDescent="0.25">
      <c r="A6" s="9" t="s">
        <v>125</v>
      </c>
      <c r="B6" s="10">
        <v>99.5</v>
      </c>
      <c r="C6" s="9" t="s">
        <v>310</v>
      </c>
      <c r="D6" s="9" t="s">
        <v>290</v>
      </c>
      <c r="E6" s="11" t="s">
        <v>291</v>
      </c>
      <c r="F6" s="11">
        <v>16</v>
      </c>
      <c r="G6" s="11">
        <v>25</v>
      </c>
      <c r="I6" s="100" t="s">
        <v>126</v>
      </c>
      <c r="J6" s="101" t="s">
        <v>260</v>
      </c>
      <c r="K6" s="222" t="s">
        <v>910</v>
      </c>
      <c r="L6" s="217" t="s">
        <v>234</v>
      </c>
      <c r="M6" s="218" t="s">
        <v>708</v>
      </c>
      <c r="N6" s="135" t="s">
        <v>260</v>
      </c>
      <c r="O6" s="26" t="s">
        <v>127</v>
      </c>
      <c r="P6" s="11">
        <v>25</v>
      </c>
      <c r="Q6" s="9" t="s">
        <v>310</v>
      </c>
      <c r="R6" s="10">
        <v>268</v>
      </c>
      <c r="S6" s="113" t="s">
        <v>883</v>
      </c>
      <c r="T6" s="9" t="s">
        <v>128</v>
      </c>
      <c r="U6" s="11" t="s">
        <v>1083</v>
      </c>
      <c r="V6" s="11" t="s">
        <v>1083</v>
      </c>
      <c r="W6" s="11" t="s">
        <v>1374</v>
      </c>
      <c r="X6" s="11" t="s">
        <v>1277</v>
      </c>
      <c r="Y6" s="306">
        <f t="shared" si="0"/>
        <v>800</v>
      </c>
      <c r="Z6" s="307" t="str">
        <f t="shared" si="1"/>
        <v>0</v>
      </c>
      <c r="AA6" s="307">
        <f t="shared" si="2"/>
        <v>800</v>
      </c>
    </row>
    <row r="7" spans="1:34" x14ac:dyDescent="0.25">
      <c r="A7" s="9" t="s">
        <v>129</v>
      </c>
      <c r="B7" s="10">
        <v>102.5</v>
      </c>
      <c r="C7" s="9" t="s">
        <v>310</v>
      </c>
      <c r="D7" s="9" t="s">
        <v>290</v>
      </c>
      <c r="E7" s="11" t="s">
        <v>291</v>
      </c>
      <c r="F7" s="11">
        <v>16</v>
      </c>
      <c r="G7" s="11">
        <v>25</v>
      </c>
      <c r="I7" s="100" t="s">
        <v>126</v>
      </c>
      <c r="J7" s="101" t="s">
        <v>260</v>
      </c>
      <c r="K7" s="222" t="s">
        <v>910</v>
      </c>
      <c r="L7" s="217" t="s">
        <v>234</v>
      </c>
      <c r="M7" s="218" t="s">
        <v>130</v>
      </c>
      <c r="N7" s="135" t="s">
        <v>260</v>
      </c>
      <c r="O7" s="24" t="s">
        <v>1489</v>
      </c>
      <c r="P7" s="11">
        <v>25</v>
      </c>
      <c r="Q7" s="9" t="s">
        <v>310</v>
      </c>
      <c r="R7" s="10">
        <v>102.25</v>
      </c>
      <c r="S7" s="203" t="s">
        <v>955</v>
      </c>
      <c r="T7" s="9" t="s">
        <v>132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800</v>
      </c>
      <c r="Z7" s="307" t="str">
        <f t="shared" si="1"/>
        <v>0</v>
      </c>
      <c r="AA7" s="307">
        <f t="shared" si="2"/>
        <v>800</v>
      </c>
    </row>
    <row r="8" spans="1:34" s="11" customFormat="1" ht="11.85" customHeight="1" x14ac:dyDescent="0.25">
      <c r="A8" s="9" t="s">
        <v>121</v>
      </c>
      <c r="B8" s="10">
        <v>102.75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I8" s="100" t="s">
        <v>1490</v>
      </c>
      <c r="J8" s="101" t="s">
        <v>260</v>
      </c>
      <c r="K8" s="222" t="s">
        <v>910</v>
      </c>
      <c r="L8" s="217" t="s">
        <v>234</v>
      </c>
      <c r="M8" s="218" t="s">
        <v>407</v>
      </c>
      <c r="N8" s="135" t="s">
        <v>260</v>
      </c>
      <c r="O8" s="24" t="s">
        <v>1491</v>
      </c>
      <c r="P8" s="11">
        <v>25</v>
      </c>
      <c r="Q8" s="9" t="s">
        <v>310</v>
      </c>
      <c r="R8" s="10">
        <v>255</v>
      </c>
      <c r="S8" s="203" t="s">
        <v>1372</v>
      </c>
      <c r="T8" s="9" t="s">
        <v>124</v>
      </c>
      <c r="U8" s="11" t="s">
        <v>1083</v>
      </c>
      <c r="V8" s="11" t="s">
        <v>1083</v>
      </c>
      <c r="W8" s="11" t="s">
        <v>1374</v>
      </c>
      <c r="X8" s="11" t="s">
        <v>1373</v>
      </c>
      <c r="Y8" s="306">
        <f t="shared" si="0"/>
        <v>800</v>
      </c>
      <c r="Z8" s="307">
        <f t="shared" si="1"/>
        <v>800</v>
      </c>
      <c r="AA8" s="307" t="str">
        <f t="shared" si="2"/>
        <v>0</v>
      </c>
    </row>
    <row r="9" spans="1:34" s="11" customFormat="1" ht="11.85" customHeight="1" x14ac:dyDescent="0.25">
      <c r="A9" s="9" t="s">
        <v>142</v>
      </c>
      <c r="B9" s="10">
        <v>198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I9" s="100"/>
      <c r="J9" s="101" t="s">
        <v>260</v>
      </c>
      <c r="K9" s="222" t="s">
        <v>140</v>
      </c>
      <c r="L9" s="217" t="s">
        <v>234</v>
      </c>
      <c r="M9" s="218" t="s">
        <v>136</v>
      </c>
      <c r="N9" s="135" t="s">
        <v>260</v>
      </c>
      <c r="O9" s="26" t="s">
        <v>1492</v>
      </c>
      <c r="P9" s="11">
        <v>25</v>
      </c>
      <c r="Q9" s="9" t="s">
        <v>310</v>
      </c>
      <c r="R9" s="10">
        <v>37.5</v>
      </c>
      <c r="S9" s="203" t="s">
        <v>1372</v>
      </c>
      <c r="T9" s="9" t="s">
        <v>138</v>
      </c>
      <c r="U9" s="11" t="s">
        <v>1083</v>
      </c>
      <c r="V9" s="11" t="s">
        <v>1083</v>
      </c>
      <c r="W9" s="11" t="s">
        <v>1374</v>
      </c>
      <c r="X9" s="11" t="s">
        <v>1373</v>
      </c>
      <c r="Y9" s="306">
        <f t="shared" si="0"/>
        <v>800</v>
      </c>
      <c r="Z9" s="307">
        <f t="shared" si="1"/>
        <v>800</v>
      </c>
      <c r="AA9" s="307" t="str">
        <f t="shared" si="2"/>
        <v>0</v>
      </c>
    </row>
    <row r="10" spans="1:34" s="11" customFormat="1" x14ac:dyDescent="0.25">
      <c r="A10" s="9" t="s">
        <v>139</v>
      </c>
      <c r="B10" s="10">
        <v>198</v>
      </c>
      <c r="C10" s="9" t="s">
        <v>310</v>
      </c>
      <c r="D10" s="9" t="s">
        <v>290</v>
      </c>
      <c r="E10" s="11" t="s">
        <v>291</v>
      </c>
      <c r="F10" s="11">
        <v>16</v>
      </c>
      <c r="G10" s="11">
        <v>25</v>
      </c>
      <c r="I10" s="100"/>
      <c r="J10" s="101" t="s">
        <v>260</v>
      </c>
      <c r="K10" s="225" t="s">
        <v>140</v>
      </c>
      <c r="L10" s="217" t="s">
        <v>234</v>
      </c>
      <c r="M10" s="218" t="s">
        <v>136</v>
      </c>
      <c r="N10" s="135" t="s">
        <v>260</v>
      </c>
      <c r="O10" s="26" t="s">
        <v>141</v>
      </c>
      <c r="P10" s="11">
        <v>25</v>
      </c>
      <c r="Q10" s="9" t="s">
        <v>310</v>
      </c>
      <c r="R10" s="10">
        <v>37.5</v>
      </c>
      <c r="S10" s="219" t="s">
        <v>883</v>
      </c>
      <c r="T10" s="9" t="s">
        <v>138</v>
      </c>
      <c r="U10" s="11" t="s">
        <v>1083</v>
      </c>
      <c r="V10" s="11" t="s">
        <v>1083</v>
      </c>
      <c r="W10" s="11" t="s">
        <v>1374</v>
      </c>
      <c r="X10" s="11" t="s">
        <v>1277</v>
      </c>
      <c r="Y10" s="306">
        <f t="shared" si="0"/>
        <v>800</v>
      </c>
      <c r="Z10" s="307" t="str">
        <f t="shared" si="1"/>
        <v>0</v>
      </c>
      <c r="AA10" s="307">
        <f t="shared" si="2"/>
        <v>800</v>
      </c>
    </row>
    <row r="11" spans="1:34" s="11" customFormat="1" x14ac:dyDescent="0.25">
      <c r="A11" s="9" t="s">
        <v>139</v>
      </c>
      <c r="B11" s="10">
        <v>198</v>
      </c>
      <c r="C11" s="9" t="s">
        <v>310</v>
      </c>
      <c r="D11" s="9" t="s">
        <v>290</v>
      </c>
      <c r="E11" s="11" t="s">
        <v>291</v>
      </c>
      <c r="F11" s="11">
        <v>16</v>
      </c>
      <c r="G11" s="11">
        <v>25</v>
      </c>
      <c r="I11" s="100" t="s">
        <v>143</v>
      </c>
      <c r="J11" s="101" t="s">
        <v>260</v>
      </c>
      <c r="K11" s="222" t="s">
        <v>146</v>
      </c>
      <c r="L11" s="217" t="s">
        <v>234</v>
      </c>
      <c r="M11" s="218" t="s">
        <v>136</v>
      </c>
      <c r="N11" s="135" t="s">
        <v>260</v>
      </c>
      <c r="O11" s="24" t="s">
        <v>1493</v>
      </c>
      <c r="P11" s="11">
        <v>25</v>
      </c>
      <c r="Q11" s="9" t="s">
        <v>310</v>
      </c>
      <c r="R11" s="10">
        <v>36.5</v>
      </c>
      <c r="S11" s="113" t="s">
        <v>883</v>
      </c>
      <c r="T11" s="9" t="s">
        <v>145</v>
      </c>
      <c r="U11" s="11" t="s">
        <v>1083</v>
      </c>
      <c r="V11" s="11" t="s">
        <v>1083</v>
      </c>
      <c r="W11" s="11" t="s">
        <v>1374</v>
      </c>
      <c r="X11" s="11" t="s">
        <v>1277</v>
      </c>
      <c r="Y11" s="306">
        <f t="shared" si="0"/>
        <v>800</v>
      </c>
      <c r="Z11" s="307" t="str">
        <f t="shared" si="1"/>
        <v>0</v>
      </c>
      <c r="AA11" s="307">
        <f t="shared" si="2"/>
        <v>800</v>
      </c>
    </row>
    <row r="12" spans="1:34" s="11" customFormat="1" x14ac:dyDescent="0.25">
      <c r="A12" s="9" t="s">
        <v>139</v>
      </c>
      <c r="B12" s="10">
        <v>198</v>
      </c>
      <c r="C12" s="9" t="s">
        <v>310</v>
      </c>
      <c r="D12" s="9" t="s">
        <v>290</v>
      </c>
      <c r="E12" s="11" t="s">
        <v>291</v>
      </c>
      <c r="F12" s="11">
        <v>16</v>
      </c>
      <c r="G12" s="11">
        <v>25</v>
      </c>
      <c r="I12" s="100" t="s">
        <v>143</v>
      </c>
      <c r="J12" s="101" t="s">
        <v>260</v>
      </c>
      <c r="K12" s="222" t="s">
        <v>146</v>
      </c>
      <c r="L12" s="217" t="s">
        <v>234</v>
      </c>
      <c r="M12" s="218" t="s">
        <v>136</v>
      </c>
      <c r="N12" s="135" t="s">
        <v>260</v>
      </c>
      <c r="O12" s="24" t="s">
        <v>1493</v>
      </c>
      <c r="P12" s="11">
        <v>25</v>
      </c>
      <c r="Q12" s="9" t="s">
        <v>310</v>
      </c>
      <c r="R12" s="10">
        <v>88.5</v>
      </c>
      <c r="S12" s="113" t="s">
        <v>883</v>
      </c>
      <c r="T12" s="9" t="s">
        <v>147</v>
      </c>
      <c r="U12" s="11" t="s">
        <v>1083</v>
      </c>
      <c r="V12" s="11" t="s">
        <v>1083</v>
      </c>
      <c r="W12" s="11" t="s">
        <v>1374</v>
      </c>
      <c r="X12" s="11" t="s">
        <v>1277</v>
      </c>
      <c r="Y12" s="306">
        <f t="shared" si="0"/>
        <v>800</v>
      </c>
      <c r="Z12" s="307" t="str">
        <f t="shared" si="1"/>
        <v>0</v>
      </c>
      <c r="AA12" s="307">
        <f t="shared" si="2"/>
        <v>800</v>
      </c>
    </row>
    <row r="13" spans="1:34" s="11" customFormat="1" x14ac:dyDescent="0.25">
      <c r="A13" s="9" t="s">
        <v>115</v>
      </c>
      <c r="B13" s="10">
        <v>175</v>
      </c>
      <c r="C13" s="9" t="s">
        <v>310</v>
      </c>
      <c r="D13" s="9" t="s">
        <v>290</v>
      </c>
      <c r="E13" s="11" t="s">
        <v>291</v>
      </c>
      <c r="F13" s="11">
        <v>16</v>
      </c>
      <c r="G13" s="11">
        <v>25</v>
      </c>
      <c r="I13" s="100" t="s">
        <v>116</v>
      </c>
      <c r="J13" s="101" t="s">
        <v>260</v>
      </c>
      <c r="K13" s="222" t="s">
        <v>1342</v>
      </c>
      <c r="L13" s="217" t="s">
        <v>234</v>
      </c>
      <c r="M13" s="218" t="s">
        <v>918</v>
      </c>
      <c r="N13" s="135" t="s">
        <v>260</v>
      </c>
      <c r="O13" s="24" t="s">
        <v>1494</v>
      </c>
      <c r="P13" s="11">
        <v>25</v>
      </c>
      <c r="Q13" s="9" t="s">
        <v>310</v>
      </c>
      <c r="R13" s="10">
        <v>93</v>
      </c>
      <c r="S13" s="113" t="s">
        <v>883</v>
      </c>
      <c r="T13" s="9" t="s">
        <v>149</v>
      </c>
      <c r="U13" s="11" t="s">
        <v>1083</v>
      </c>
      <c r="V13" s="11" t="s">
        <v>1083</v>
      </c>
      <c r="W13" s="11" t="s">
        <v>1374</v>
      </c>
      <c r="X13" s="11" t="s">
        <v>1277</v>
      </c>
      <c r="Y13" s="306">
        <f t="shared" si="0"/>
        <v>800</v>
      </c>
      <c r="Z13" s="307" t="str">
        <f t="shared" si="1"/>
        <v>0</v>
      </c>
      <c r="AA13" s="307">
        <f t="shared" si="2"/>
        <v>800</v>
      </c>
    </row>
    <row r="14" spans="1:34" s="11" customFormat="1" x14ac:dyDescent="0.25">
      <c r="A14" s="9" t="s">
        <v>120</v>
      </c>
      <c r="B14" s="10">
        <v>247</v>
      </c>
      <c r="C14" s="9" t="s">
        <v>310</v>
      </c>
      <c r="D14" s="9" t="s">
        <v>290</v>
      </c>
      <c r="E14" s="11" t="s">
        <v>291</v>
      </c>
      <c r="F14" s="11">
        <v>16</v>
      </c>
      <c r="G14" s="11">
        <v>25</v>
      </c>
      <c r="I14" s="100" t="s">
        <v>116</v>
      </c>
      <c r="J14" s="101" t="s">
        <v>260</v>
      </c>
      <c r="K14" s="222" t="s">
        <v>1342</v>
      </c>
      <c r="L14" s="217" t="s">
        <v>234</v>
      </c>
      <c r="M14" s="218" t="s">
        <v>918</v>
      </c>
      <c r="N14" s="135" t="s">
        <v>260</v>
      </c>
      <c r="O14" s="24" t="s">
        <v>1494</v>
      </c>
      <c r="P14" s="11">
        <v>25</v>
      </c>
      <c r="Q14" s="9" t="s">
        <v>310</v>
      </c>
      <c r="R14" s="10">
        <v>93.25</v>
      </c>
      <c r="S14" s="113" t="s">
        <v>883</v>
      </c>
      <c r="T14" s="9" t="s">
        <v>151</v>
      </c>
      <c r="U14" s="11" t="s">
        <v>1083</v>
      </c>
      <c r="V14" s="11" t="s">
        <v>1083</v>
      </c>
      <c r="W14" s="11" t="s">
        <v>1374</v>
      </c>
      <c r="X14" s="11" t="s">
        <v>1277</v>
      </c>
      <c r="Y14" s="306">
        <f t="shared" si="0"/>
        <v>800</v>
      </c>
      <c r="Z14" s="307" t="str">
        <f t="shared" si="1"/>
        <v>0</v>
      </c>
      <c r="AA14" s="307">
        <f t="shared" si="2"/>
        <v>800</v>
      </c>
    </row>
    <row r="15" spans="1:34" s="11" customFormat="1" x14ac:dyDescent="0.25">
      <c r="A15" s="9" t="s">
        <v>133</v>
      </c>
      <c r="B15" s="10">
        <v>285</v>
      </c>
      <c r="C15" s="224" t="s">
        <v>134</v>
      </c>
      <c r="D15" s="9" t="s">
        <v>290</v>
      </c>
      <c r="E15" s="11" t="s">
        <v>291</v>
      </c>
      <c r="F15" s="11">
        <v>16</v>
      </c>
      <c r="G15" s="11">
        <v>25</v>
      </c>
      <c r="I15" s="12" t="s">
        <v>135</v>
      </c>
      <c r="J15" s="101" t="s">
        <v>260</v>
      </c>
      <c r="K15" s="222" t="s">
        <v>112</v>
      </c>
      <c r="L15" s="217" t="s">
        <v>234</v>
      </c>
      <c r="M15" s="218" t="s">
        <v>152</v>
      </c>
      <c r="N15" s="135" t="s">
        <v>260</v>
      </c>
      <c r="O15" s="24" t="s">
        <v>1495</v>
      </c>
      <c r="P15" s="11">
        <v>25</v>
      </c>
      <c r="Q15" s="9" t="s">
        <v>154</v>
      </c>
      <c r="R15" s="10">
        <v>1400</v>
      </c>
      <c r="S15" s="113" t="s">
        <v>999</v>
      </c>
      <c r="T15" s="9" t="s">
        <v>155</v>
      </c>
      <c r="U15" s="11" t="s">
        <v>1083</v>
      </c>
      <c r="V15" s="11" t="s">
        <v>1083</v>
      </c>
      <c r="W15" s="11" t="s">
        <v>1374</v>
      </c>
      <c r="X15" s="11" t="s">
        <v>1277</v>
      </c>
      <c r="Y15" s="306">
        <f t="shared" si="0"/>
        <v>800</v>
      </c>
      <c r="Z15" s="307" t="str">
        <f t="shared" si="1"/>
        <v>0</v>
      </c>
      <c r="AA15" s="307">
        <f t="shared" si="2"/>
        <v>800</v>
      </c>
    </row>
    <row r="16" spans="1:34" s="11" customFormat="1" x14ac:dyDescent="0.25">
      <c r="A16" s="9" t="s">
        <v>1496</v>
      </c>
      <c r="B16" s="10">
        <v>400</v>
      </c>
      <c r="C16" s="9" t="s">
        <v>1245</v>
      </c>
      <c r="D16" s="9" t="s">
        <v>290</v>
      </c>
      <c r="E16" s="11" t="s">
        <v>291</v>
      </c>
      <c r="F16" s="11">
        <v>16</v>
      </c>
      <c r="G16" s="77">
        <v>25</v>
      </c>
      <c r="I16" s="215"/>
      <c r="J16" s="101" t="s">
        <v>260</v>
      </c>
      <c r="K16" s="285" t="s">
        <v>888</v>
      </c>
      <c r="L16" s="217" t="s">
        <v>234</v>
      </c>
      <c r="M16" s="218" t="s">
        <v>708</v>
      </c>
      <c r="N16" s="135" t="s">
        <v>260</v>
      </c>
      <c r="O16" s="26" t="s">
        <v>888</v>
      </c>
      <c r="P16" s="11">
        <v>25</v>
      </c>
      <c r="Q16" s="9" t="s">
        <v>157</v>
      </c>
      <c r="R16" s="10">
        <v>1200</v>
      </c>
      <c r="S16" s="203" t="s">
        <v>888</v>
      </c>
      <c r="T16" s="9" t="s">
        <v>158</v>
      </c>
      <c r="U16" s="11" t="s">
        <v>1083</v>
      </c>
      <c r="V16" s="11" t="s">
        <v>1083</v>
      </c>
      <c r="W16" s="11" t="s">
        <v>1374</v>
      </c>
      <c r="X16" s="11" t="s">
        <v>1277</v>
      </c>
      <c r="Y16" s="306">
        <f t="shared" si="0"/>
        <v>800</v>
      </c>
      <c r="Z16" s="307" t="str">
        <f t="shared" si="1"/>
        <v>0</v>
      </c>
      <c r="AA16" s="307">
        <f t="shared" si="2"/>
        <v>800</v>
      </c>
    </row>
    <row r="17" spans="1:38" s="11" customFormat="1" x14ac:dyDescent="0.25">
      <c r="A17" s="9" t="s">
        <v>1497</v>
      </c>
      <c r="B17" s="10">
        <v>450</v>
      </c>
      <c r="C17" s="9" t="s">
        <v>1245</v>
      </c>
      <c r="D17" s="9" t="s">
        <v>290</v>
      </c>
      <c r="E17" s="11" t="s">
        <v>291</v>
      </c>
      <c r="F17" s="11">
        <v>16</v>
      </c>
      <c r="G17" s="77">
        <v>25</v>
      </c>
      <c r="I17" s="215"/>
      <c r="J17" s="101" t="s">
        <v>260</v>
      </c>
      <c r="K17" s="285" t="s">
        <v>876</v>
      </c>
      <c r="L17" s="217" t="s">
        <v>234</v>
      </c>
      <c r="M17" s="218" t="s">
        <v>117</v>
      </c>
      <c r="N17" s="135" t="s">
        <v>260</v>
      </c>
      <c r="O17" s="24" t="s">
        <v>876</v>
      </c>
      <c r="P17" s="11">
        <v>25</v>
      </c>
      <c r="Q17" s="9" t="s">
        <v>494</v>
      </c>
      <c r="R17" s="10">
        <v>104</v>
      </c>
      <c r="S17" s="113" t="s">
        <v>1372</v>
      </c>
      <c r="T17" s="9" t="s">
        <v>119</v>
      </c>
      <c r="U17" s="11" t="s">
        <v>1083</v>
      </c>
      <c r="V17" s="11" t="s">
        <v>1083</v>
      </c>
      <c r="W17" s="11" t="s">
        <v>1374</v>
      </c>
      <c r="X17" s="11" t="s">
        <v>1373</v>
      </c>
      <c r="Y17" s="306">
        <f t="shared" si="0"/>
        <v>800</v>
      </c>
      <c r="Z17" s="307">
        <f t="shared" si="1"/>
        <v>800</v>
      </c>
      <c r="AA17" s="307" t="str">
        <f t="shared" si="2"/>
        <v>0</v>
      </c>
    </row>
    <row r="18" spans="1:38" x14ac:dyDescent="0.25">
      <c r="A18" s="9" t="s">
        <v>142</v>
      </c>
      <c r="B18" s="10">
        <v>198</v>
      </c>
      <c r="C18" s="9" t="s">
        <v>310</v>
      </c>
      <c r="D18" s="9" t="s">
        <v>290</v>
      </c>
      <c r="E18" s="11" t="s">
        <v>291</v>
      </c>
      <c r="F18" s="11">
        <v>16</v>
      </c>
      <c r="G18" s="11">
        <v>25</v>
      </c>
      <c r="I18" s="16"/>
      <c r="J18" s="101" t="s">
        <v>260</v>
      </c>
      <c r="K18" s="222" t="s">
        <v>140</v>
      </c>
      <c r="L18" s="217" t="s">
        <v>234</v>
      </c>
      <c r="M18" s="218" t="s">
        <v>117</v>
      </c>
      <c r="N18" s="135" t="s">
        <v>260</v>
      </c>
      <c r="O18" s="24" t="s">
        <v>140</v>
      </c>
      <c r="P18" s="11">
        <v>25</v>
      </c>
      <c r="Q18" s="9" t="s">
        <v>494</v>
      </c>
      <c r="R18" s="10">
        <v>104</v>
      </c>
      <c r="S18" s="113" t="s">
        <v>1372</v>
      </c>
      <c r="T18" s="9" t="s">
        <v>119</v>
      </c>
      <c r="U18" s="11" t="s">
        <v>1083</v>
      </c>
      <c r="V18" s="11" t="s">
        <v>1083</v>
      </c>
      <c r="W18" s="11" t="s">
        <v>1374</v>
      </c>
      <c r="X18" s="11" t="s">
        <v>1373</v>
      </c>
      <c r="Y18" s="306">
        <f t="shared" si="0"/>
        <v>800</v>
      </c>
      <c r="Z18" s="307">
        <f t="shared" si="1"/>
        <v>800</v>
      </c>
      <c r="AA18" s="307" t="str">
        <f t="shared" si="2"/>
        <v>0</v>
      </c>
    </row>
    <row r="19" spans="1:38" s="64" customFormat="1" ht="16.2" thickBot="1" x14ac:dyDescent="0.35">
      <c r="G19" s="226">
        <f>SUM(G4:G16)</f>
        <v>283</v>
      </c>
      <c r="H19" s="226"/>
      <c r="I19" s="227"/>
      <c r="J19" s="228"/>
      <c r="K19" s="229"/>
      <c r="L19" s="229"/>
      <c r="M19" s="229">
        <f>G19-P19</f>
        <v>0</v>
      </c>
      <c r="N19" s="228"/>
      <c r="O19" s="226"/>
      <c r="P19" s="226">
        <f>SUM(P4:P16)</f>
        <v>283</v>
      </c>
      <c r="S19" s="230"/>
      <c r="Y19" s="306"/>
      <c r="Z19" s="307" t="str">
        <f t="shared" si="1"/>
        <v>0</v>
      </c>
      <c r="AA19" s="307" t="str">
        <f t="shared" si="2"/>
        <v>0</v>
      </c>
    </row>
    <row r="20" spans="1:38" x14ac:dyDescent="0.25">
      <c r="C20" s="231" t="s">
        <v>159</v>
      </c>
      <c r="G20"/>
      <c r="H20"/>
      <c r="I20" s="232"/>
      <c r="J20" s="59"/>
      <c r="K20"/>
      <c r="M20"/>
      <c r="N20" s="59"/>
      <c r="O20"/>
      <c r="P20"/>
      <c r="S20" s="233"/>
      <c r="X20"/>
      <c r="Y20" s="306"/>
      <c r="Z20" s="307" t="str">
        <f t="shared" si="1"/>
        <v>0</v>
      </c>
      <c r="AA20" s="307" t="str">
        <f t="shared" si="2"/>
        <v>0</v>
      </c>
    </row>
    <row r="21" spans="1:38" s="11" customFormat="1" x14ac:dyDescent="0.25">
      <c r="A21" s="9" t="s">
        <v>1498</v>
      </c>
      <c r="B21" s="10">
        <v>0</v>
      </c>
      <c r="C21" s="9" t="s">
        <v>678</v>
      </c>
      <c r="D21" s="9" t="s">
        <v>1120</v>
      </c>
      <c r="E21" s="11" t="s">
        <v>291</v>
      </c>
      <c r="F21" s="11">
        <v>8</v>
      </c>
      <c r="G21" s="77">
        <v>7</v>
      </c>
      <c r="I21" s="234" t="s">
        <v>107</v>
      </c>
      <c r="J21" s="235" t="s">
        <v>260</v>
      </c>
      <c r="K21" s="236" t="s">
        <v>111</v>
      </c>
      <c r="L21" s="116" t="s">
        <v>234</v>
      </c>
      <c r="M21" s="115" t="s">
        <v>112</v>
      </c>
      <c r="N21" s="235" t="s">
        <v>260</v>
      </c>
      <c r="O21" s="55" t="s">
        <v>113</v>
      </c>
      <c r="P21" s="11">
        <v>7</v>
      </c>
      <c r="Q21" s="9" t="s">
        <v>297</v>
      </c>
      <c r="R21" s="10">
        <v>19.3</v>
      </c>
      <c r="S21" s="209">
        <v>12423</v>
      </c>
      <c r="T21" s="9" t="s">
        <v>114</v>
      </c>
      <c r="U21" s="11" t="s">
        <v>1083</v>
      </c>
      <c r="V21" s="11" t="s">
        <v>1083</v>
      </c>
      <c r="W21" s="11" t="s">
        <v>1374</v>
      </c>
      <c r="X21" s="11" t="s">
        <v>1277</v>
      </c>
      <c r="Y21" s="306">
        <f t="shared" si="0"/>
        <v>112</v>
      </c>
      <c r="Z21" s="307" t="str">
        <f t="shared" si="1"/>
        <v>0</v>
      </c>
      <c r="AA21" s="307">
        <f t="shared" si="2"/>
        <v>112</v>
      </c>
      <c r="AC21" s="14"/>
    </row>
    <row r="22" spans="1:38" s="11" customFormat="1" x14ac:dyDescent="0.25">
      <c r="A22" s="9" t="s">
        <v>1498</v>
      </c>
      <c r="B22" s="10">
        <v>0</v>
      </c>
      <c r="C22" s="9" t="s">
        <v>678</v>
      </c>
      <c r="D22" s="9" t="s">
        <v>1120</v>
      </c>
      <c r="E22" s="11" t="s">
        <v>291</v>
      </c>
      <c r="F22" s="11">
        <v>8</v>
      </c>
      <c r="G22" s="77">
        <v>1</v>
      </c>
      <c r="I22" s="215" t="s">
        <v>107</v>
      </c>
      <c r="J22" s="235" t="s">
        <v>260</v>
      </c>
      <c r="K22" s="216" t="s">
        <v>108</v>
      </c>
      <c r="L22" s="217" t="s">
        <v>234</v>
      </c>
      <c r="M22" s="237" t="s">
        <v>161</v>
      </c>
      <c r="N22" s="235" t="s">
        <v>260</v>
      </c>
      <c r="O22" s="24" t="s">
        <v>162</v>
      </c>
      <c r="P22" s="11">
        <v>1</v>
      </c>
      <c r="Q22" s="9" t="s">
        <v>297</v>
      </c>
      <c r="R22" s="10">
        <v>24.01</v>
      </c>
      <c r="S22" s="219" t="s">
        <v>883</v>
      </c>
      <c r="T22" s="9" t="s">
        <v>110</v>
      </c>
      <c r="U22" s="11" t="s">
        <v>1083</v>
      </c>
      <c r="V22" s="11" t="s">
        <v>1083</v>
      </c>
      <c r="W22" s="11" t="s">
        <v>1374</v>
      </c>
      <c r="X22" s="11" t="s">
        <v>1277</v>
      </c>
      <c r="Y22" s="306">
        <f t="shared" si="0"/>
        <v>16</v>
      </c>
      <c r="Z22" s="307" t="str">
        <f t="shared" si="1"/>
        <v>0</v>
      </c>
      <c r="AA22" s="307">
        <f t="shared" si="2"/>
        <v>16</v>
      </c>
      <c r="AC22" s="14"/>
    </row>
    <row r="23" spans="1:38" s="11" customFormat="1" ht="17.25" customHeight="1" x14ac:dyDescent="0.25">
      <c r="A23" s="9" t="s">
        <v>1498</v>
      </c>
      <c r="B23" s="10">
        <v>0</v>
      </c>
      <c r="C23" s="9" t="s">
        <v>678</v>
      </c>
      <c r="D23" s="9" t="s">
        <v>1120</v>
      </c>
      <c r="E23" s="11" t="s">
        <v>291</v>
      </c>
      <c r="F23" s="11">
        <v>8</v>
      </c>
      <c r="G23" s="77">
        <v>25</v>
      </c>
      <c r="I23" s="215" t="s">
        <v>107</v>
      </c>
      <c r="J23" s="235" t="s">
        <v>260</v>
      </c>
      <c r="K23" s="216" t="s">
        <v>108</v>
      </c>
      <c r="L23" s="217" t="s">
        <v>234</v>
      </c>
      <c r="M23" s="237" t="s">
        <v>161</v>
      </c>
      <c r="N23" s="235" t="s">
        <v>260</v>
      </c>
      <c r="O23" s="24" t="s">
        <v>1499</v>
      </c>
      <c r="P23" s="11">
        <v>25</v>
      </c>
      <c r="Q23" s="9" t="s">
        <v>297</v>
      </c>
      <c r="R23" s="10">
        <v>24.01</v>
      </c>
      <c r="S23" s="219" t="s">
        <v>883</v>
      </c>
      <c r="T23" s="9" t="s">
        <v>110</v>
      </c>
      <c r="U23" s="11" t="s">
        <v>1083</v>
      </c>
      <c r="V23" s="11" t="s">
        <v>1083</v>
      </c>
      <c r="W23" s="11" t="s">
        <v>1374</v>
      </c>
      <c r="X23" s="11" t="s">
        <v>1277</v>
      </c>
      <c r="Y23" s="306">
        <f t="shared" si="0"/>
        <v>400</v>
      </c>
      <c r="Z23" s="307" t="str">
        <f t="shared" si="1"/>
        <v>0</v>
      </c>
      <c r="AA23" s="307">
        <f t="shared" si="2"/>
        <v>400</v>
      </c>
      <c r="AC23" s="14"/>
    </row>
    <row r="24" spans="1:38" s="11" customFormat="1" x14ac:dyDescent="0.25">
      <c r="A24" s="9" t="s">
        <v>164</v>
      </c>
      <c r="B24" s="10">
        <v>56</v>
      </c>
      <c r="C24" s="9" t="s">
        <v>297</v>
      </c>
      <c r="D24" s="9" t="s">
        <v>1120</v>
      </c>
      <c r="E24" s="11" t="s">
        <v>291</v>
      </c>
      <c r="F24" s="11">
        <v>8</v>
      </c>
      <c r="G24" s="11">
        <v>25</v>
      </c>
      <c r="I24" s="16" t="s">
        <v>1500</v>
      </c>
      <c r="J24" s="235" t="s">
        <v>260</v>
      </c>
      <c r="K24" s="225" t="s">
        <v>165</v>
      </c>
      <c r="L24" s="217" t="s">
        <v>234</v>
      </c>
      <c r="M24" s="237" t="s">
        <v>161</v>
      </c>
      <c r="N24" s="235" t="s">
        <v>260</v>
      </c>
      <c r="O24" s="24" t="s">
        <v>162</v>
      </c>
      <c r="P24" s="11">
        <v>25</v>
      </c>
      <c r="Q24" s="9" t="s">
        <v>297</v>
      </c>
      <c r="R24" s="10">
        <v>24.01</v>
      </c>
      <c r="S24" s="219" t="s">
        <v>883</v>
      </c>
      <c r="T24" s="9" t="s">
        <v>110</v>
      </c>
      <c r="U24" s="11" t="s">
        <v>1083</v>
      </c>
      <c r="V24" s="11" t="s">
        <v>1083</v>
      </c>
      <c r="W24" s="11" t="s">
        <v>1374</v>
      </c>
      <c r="X24" s="11" t="s">
        <v>1277</v>
      </c>
      <c r="Y24" s="306">
        <f t="shared" si="0"/>
        <v>400</v>
      </c>
      <c r="Z24" s="307" t="str">
        <f t="shared" si="1"/>
        <v>0</v>
      </c>
      <c r="AA24" s="307">
        <f t="shared" si="2"/>
        <v>400</v>
      </c>
      <c r="AC24" s="14"/>
      <c r="AG24"/>
      <c r="AH24"/>
      <c r="AI24"/>
      <c r="AJ24"/>
      <c r="AK24"/>
      <c r="AL24"/>
    </row>
    <row r="25" spans="1:38" s="11" customFormat="1" x14ac:dyDescent="0.25">
      <c r="A25" s="9" t="s">
        <v>164</v>
      </c>
      <c r="B25" s="10">
        <v>56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25</v>
      </c>
      <c r="I25" s="16" t="s">
        <v>1500</v>
      </c>
      <c r="J25" s="235" t="s">
        <v>260</v>
      </c>
      <c r="K25" s="225" t="s">
        <v>165</v>
      </c>
      <c r="L25" s="217" t="s">
        <v>234</v>
      </c>
      <c r="M25" s="237" t="s">
        <v>161</v>
      </c>
      <c r="N25" s="235" t="s">
        <v>260</v>
      </c>
      <c r="O25" s="24" t="s">
        <v>162</v>
      </c>
      <c r="P25" s="11">
        <v>25</v>
      </c>
      <c r="Q25" s="9" t="s">
        <v>297</v>
      </c>
      <c r="R25" s="10">
        <v>24.01</v>
      </c>
      <c r="S25" s="219" t="s">
        <v>883</v>
      </c>
      <c r="T25" s="9" t="s">
        <v>110</v>
      </c>
      <c r="U25" s="11" t="s">
        <v>1083</v>
      </c>
      <c r="V25" s="11" t="s">
        <v>1083</v>
      </c>
      <c r="W25" s="11" t="s">
        <v>1374</v>
      </c>
      <c r="X25" s="11" t="s">
        <v>1277</v>
      </c>
      <c r="Y25" s="306">
        <f t="shared" si="0"/>
        <v>400</v>
      </c>
      <c r="Z25" s="307" t="str">
        <f t="shared" si="1"/>
        <v>0</v>
      </c>
      <c r="AA25" s="307">
        <f t="shared" si="2"/>
        <v>400</v>
      </c>
      <c r="AC25" s="14"/>
    </row>
    <row r="26" spans="1:38" s="11" customFormat="1" ht="15" customHeight="1" x14ac:dyDescent="0.25">
      <c r="A26" s="9" t="s">
        <v>170</v>
      </c>
      <c r="B26" s="10">
        <v>19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I26" s="12" t="s">
        <v>171</v>
      </c>
      <c r="J26" s="235" t="s">
        <v>260</v>
      </c>
      <c r="K26" s="225" t="s">
        <v>48</v>
      </c>
      <c r="L26" s="217" t="s">
        <v>234</v>
      </c>
      <c r="M26" s="237" t="s">
        <v>161</v>
      </c>
      <c r="N26" s="235" t="s">
        <v>260</v>
      </c>
      <c r="O26" s="24" t="s">
        <v>169</v>
      </c>
      <c r="P26" s="11">
        <v>25</v>
      </c>
      <c r="Q26" s="9" t="s">
        <v>297</v>
      </c>
      <c r="R26" s="10">
        <v>24.01</v>
      </c>
      <c r="S26" s="219" t="s">
        <v>883</v>
      </c>
      <c r="T26" s="9" t="s">
        <v>110</v>
      </c>
      <c r="U26" s="11" t="s">
        <v>1083</v>
      </c>
      <c r="V26" s="11" t="s">
        <v>1083</v>
      </c>
      <c r="W26" s="11" t="s">
        <v>1374</v>
      </c>
      <c r="X26" s="11" t="s">
        <v>1277</v>
      </c>
      <c r="Y26" s="306">
        <f t="shared" si="0"/>
        <v>400</v>
      </c>
      <c r="Z26" s="307" t="str">
        <f t="shared" si="1"/>
        <v>0</v>
      </c>
      <c r="AA26" s="307">
        <f t="shared" si="2"/>
        <v>400</v>
      </c>
      <c r="AC26" s="14"/>
    </row>
    <row r="27" spans="1:38" s="11" customFormat="1" ht="16.5" customHeight="1" x14ac:dyDescent="0.25">
      <c r="A27" s="9" t="s">
        <v>167</v>
      </c>
      <c r="B27" s="10">
        <v>38</v>
      </c>
      <c r="C27" s="9" t="s">
        <v>297</v>
      </c>
      <c r="D27" s="9" t="s">
        <v>1120</v>
      </c>
      <c r="E27" s="11" t="s">
        <v>291</v>
      </c>
      <c r="F27" s="11">
        <v>8</v>
      </c>
      <c r="G27" s="11">
        <v>25</v>
      </c>
      <c r="I27" s="12" t="s">
        <v>172</v>
      </c>
      <c r="J27" s="235" t="s">
        <v>260</v>
      </c>
      <c r="K27" s="225" t="s">
        <v>2170</v>
      </c>
      <c r="L27" s="217" t="s">
        <v>234</v>
      </c>
      <c r="M27" s="237" t="s">
        <v>161</v>
      </c>
      <c r="N27" s="235" t="s">
        <v>260</v>
      </c>
      <c r="O27" s="24" t="s">
        <v>169</v>
      </c>
      <c r="P27" s="11">
        <v>25</v>
      </c>
      <c r="Q27" s="9" t="s">
        <v>297</v>
      </c>
      <c r="R27" s="10">
        <v>24.01</v>
      </c>
      <c r="S27" s="219" t="s">
        <v>883</v>
      </c>
      <c r="T27" s="9" t="s">
        <v>110</v>
      </c>
      <c r="U27" s="11" t="s">
        <v>1083</v>
      </c>
      <c r="V27" s="11" t="s">
        <v>1083</v>
      </c>
      <c r="W27" s="11" t="s">
        <v>1374</v>
      </c>
      <c r="X27" s="11" t="s">
        <v>1277</v>
      </c>
      <c r="Y27" s="306">
        <f t="shared" si="0"/>
        <v>400</v>
      </c>
      <c r="Z27" s="307" t="str">
        <f t="shared" si="1"/>
        <v>0</v>
      </c>
      <c r="AA27" s="307">
        <f t="shared" si="2"/>
        <v>400</v>
      </c>
      <c r="AC27" s="14"/>
    </row>
    <row r="28" spans="1:38" s="11" customFormat="1" x14ac:dyDescent="0.25">
      <c r="A28" s="9" t="s">
        <v>167</v>
      </c>
      <c r="B28" s="10">
        <v>38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I28" s="16" t="s">
        <v>1501</v>
      </c>
      <c r="J28" s="235" t="s">
        <v>260</v>
      </c>
      <c r="K28" s="225" t="s">
        <v>2170</v>
      </c>
      <c r="L28" s="217" t="s">
        <v>234</v>
      </c>
      <c r="M28" s="237" t="s">
        <v>161</v>
      </c>
      <c r="N28" s="235" t="s">
        <v>260</v>
      </c>
      <c r="O28" s="24" t="s">
        <v>169</v>
      </c>
      <c r="P28" s="11">
        <v>25</v>
      </c>
      <c r="Q28" s="9" t="s">
        <v>297</v>
      </c>
      <c r="R28" s="10">
        <v>24.01</v>
      </c>
      <c r="S28" s="219" t="s">
        <v>883</v>
      </c>
      <c r="T28" s="9" t="s">
        <v>110</v>
      </c>
      <c r="U28" s="11" t="s">
        <v>1083</v>
      </c>
      <c r="V28" s="11" t="s">
        <v>1083</v>
      </c>
      <c r="W28" s="11" t="s">
        <v>1374</v>
      </c>
      <c r="X28" s="11" t="s">
        <v>1277</v>
      </c>
      <c r="Y28" s="306">
        <f t="shared" si="0"/>
        <v>400</v>
      </c>
      <c r="Z28" s="307" t="str">
        <f t="shared" si="1"/>
        <v>0</v>
      </c>
      <c r="AA28" s="307">
        <f t="shared" si="2"/>
        <v>400</v>
      </c>
      <c r="AC28" s="14"/>
    </row>
    <row r="29" spans="1:38" s="11" customFormat="1" ht="13.5" customHeight="1" x14ac:dyDescent="0.25">
      <c r="A29" s="9" t="s">
        <v>173</v>
      </c>
      <c r="B29" s="10">
        <v>23.25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I29" s="12" t="s">
        <v>174</v>
      </c>
      <c r="J29" s="235" t="s">
        <v>260</v>
      </c>
      <c r="K29" s="225" t="s">
        <v>955</v>
      </c>
      <c r="L29" s="217" t="s">
        <v>234</v>
      </c>
      <c r="M29" s="237" t="s">
        <v>161</v>
      </c>
      <c r="N29" s="235" t="s">
        <v>260</v>
      </c>
      <c r="O29" s="24" t="s">
        <v>169</v>
      </c>
      <c r="P29" s="11">
        <v>25</v>
      </c>
      <c r="Q29" s="9" t="s">
        <v>297</v>
      </c>
      <c r="R29" s="10">
        <v>24.01</v>
      </c>
      <c r="S29" s="219" t="s">
        <v>883</v>
      </c>
      <c r="T29" s="9" t="s">
        <v>110</v>
      </c>
      <c r="U29" s="11" t="s">
        <v>1083</v>
      </c>
      <c r="V29" s="11" t="s">
        <v>1083</v>
      </c>
      <c r="W29" s="11" t="s">
        <v>1374</v>
      </c>
      <c r="X29" s="11" t="s">
        <v>1277</v>
      </c>
      <c r="Y29" s="306">
        <f t="shared" si="0"/>
        <v>400</v>
      </c>
      <c r="Z29" s="307" t="str">
        <f t="shared" si="1"/>
        <v>0</v>
      </c>
      <c r="AA29" s="307">
        <f t="shared" si="2"/>
        <v>400</v>
      </c>
    </row>
    <row r="30" spans="1:38" s="60" customFormat="1" ht="16.5" customHeight="1" x14ac:dyDescent="0.3">
      <c r="G30" s="238">
        <f>SUM(G21:G29)</f>
        <v>183</v>
      </c>
      <c r="H30" s="238"/>
      <c r="I30" s="238"/>
      <c r="J30" s="239"/>
      <c r="K30" s="240"/>
      <c r="L30" s="240"/>
      <c r="M30" s="240">
        <f>G30-P30</f>
        <v>0</v>
      </c>
      <c r="N30" s="239"/>
      <c r="O30" s="238"/>
      <c r="P30" s="238">
        <f>SUM(P21:P29)</f>
        <v>183</v>
      </c>
      <c r="S30" s="241"/>
      <c r="V30" s="63"/>
      <c r="W30" s="63"/>
      <c r="X30" s="63"/>
      <c r="Y30" s="306"/>
      <c r="Z30" s="307" t="str">
        <f t="shared" si="1"/>
        <v>0</v>
      </c>
      <c r="AA30" s="307" t="str">
        <f t="shared" si="2"/>
        <v>0</v>
      </c>
    </row>
    <row r="31" spans="1:38" x14ac:dyDescent="0.25">
      <c r="A31" s="233"/>
      <c r="C31" s="231" t="s">
        <v>175</v>
      </c>
      <c r="G31"/>
      <c r="H31"/>
      <c r="I31"/>
      <c r="J31" s="59"/>
      <c r="K31"/>
      <c r="M31"/>
      <c r="N31" s="59"/>
      <c r="O31"/>
      <c r="P31"/>
      <c r="S31" s="233"/>
      <c r="X31"/>
      <c r="Y31" s="306"/>
      <c r="Z31" s="307" t="str">
        <f t="shared" si="1"/>
        <v>0</v>
      </c>
      <c r="AA31" s="307" t="str">
        <f t="shared" si="2"/>
        <v>0</v>
      </c>
    </row>
    <row r="32" spans="1:38" s="67" customFormat="1" ht="11.85" customHeight="1" thickBot="1" x14ac:dyDescent="0.3">
      <c r="A32" s="242"/>
      <c r="B32" s="198"/>
      <c r="C32" s="243"/>
      <c r="D32" s="244"/>
      <c r="H32" s="38"/>
      <c r="I32" s="245"/>
      <c r="J32" s="246"/>
      <c r="K32" s="199"/>
      <c r="L32" s="197"/>
      <c r="M32" s="38"/>
      <c r="N32" s="246"/>
      <c r="Q32" s="244"/>
      <c r="R32" s="247"/>
      <c r="S32" s="248"/>
      <c r="T32" s="244"/>
      <c r="Y32" s="306"/>
      <c r="Z32" s="307" t="str">
        <f t="shared" si="1"/>
        <v>0</v>
      </c>
      <c r="AA32" s="307" t="str">
        <f t="shared" si="2"/>
        <v>0</v>
      </c>
    </row>
    <row r="33" spans="1:34" x14ac:dyDescent="0.25">
      <c r="C33" s="231" t="s">
        <v>179</v>
      </c>
      <c r="G33"/>
      <c r="H33"/>
      <c r="I33"/>
      <c r="J33" s="59"/>
      <c r="K33"/>
      <c r="M33"/>
      <c r="N33" s="59"/>
      <c r="O33"/>
      <c r="P33"/>
      <c r="S33" s="233"/>
      <c r="X33"/>
      <c r="Y33" s="306"/>
      <c r="Z33" s="307" t="str">
        <f t="shared" si="1"/>
        <v>0</v>
      </c>
      <c r="AA33" s="307" t="str">
        <f t="shared" si="2"/>
        <v>0</v>
      </c>
    </row>
    <row r="34" spans="1:34" x14ac:dyDescent="0.25">
      <c r="A34" s="249" t="s">
        <v>180</v>
      </c>
      <c r="B34" s="250">
        <v>0</v>
      </c>
      <c r="C34" s="83" t="s">
        <v>794</v>
      </c>
      <c r="D34" s="46" t="s">
        <v>2143</v>
      </c>
      <c r="E34" s="11" t="s">
        <v>291</v>
      </c>
      <c r="F34" s="251">
        <v>1</v>
      </c>
      <c r="G34" s="252">
        <v>6</v>
      </c>
      <c r="H34" s="48"/>
      <c r="I34" s="215" t="s">
        <v>107</v>
      </c>
      <c r="J34" s="93" t="s">
        <v>260</v>
      </c>
      <c r="K34" s="215" t="s">
        <v>181</v>
      </c>
      <c r="L34" s="46" t="s">
        <v>234</v>
      </c>
      <c r="M34" s="253" t="s">
        <v>49</v>
      </c>
      <c r="N34" s="93" t="s">
        <v>260</v>
      </c>
      <c r="O34" s="254"/>
      <c r="P34" s="252">
        <v>6</v>
      </c>
      <c r="Q34" s="83" t="s">
        <v>794</v>
      </c>
      <c r="R34" s="10">
        <v>0</v>
      </c>
      <c r="S34" s="255">
        <v>13570</v>
      </c>
      <c r="T34" s="9"/>
      <c r="U34" s="11" t="s">
        <v>1083</v>
      </c>
      <c r="V34" s="11" t="s">
        <v>1083</v>
      </c>
      <c r="W34" s="254" t="s">
        <v>1374</v>
      </c>
      <c r="X34" s="254" t="s">
        <v>1277</v>
      </c>
      <c r="Y34" s="306">
        <f t="shared" si="0"/>
        <v>12</v>
      </c>
      <c r="Z34" s="307" t="str">
        <f t="shared" si="1"/>
        <v>0</v>
      </c>
      <c r="AA34" s="307">
        <f t="shared" si="2"/>
        <v>12</v>
      </c>
      <c r="AB34" s="1"/>
      <c r="AC34" s="1"/>
      <c r="AD34" s="5"/>
      <c r="AE34" s="5"/>
      <c r="AF34" s="5"/>
      <c r="AG34" s="5"/>
      <c r="AH34" s="5"/>
    </row>
    <row r="35" spans="1:34" x14ac:dyDescent="0.25">
      <c r="A35" s="249" t="s">
        <v>180</v>
      </c>
      <c r="B35" s="250">
        <v>0</v>
      </c>
      <c r="C35" s="83" t="s">
        <v>794</v>
      </c>
      <c r="D35" s="46" t="s">
        <v>1264</v>
      </c>
      <c r="E35" s="11" t="s">
        <v>291</v>
      </c>
      <c r="F35" s="251">
        <v>1</v>
      </c>
      <c r="G35" s="256">
        <v>6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49</v>
      </c>
      <c r="N35" s="93" t="s">
        <v>260</v>
      </c>
      <c r="O35" s="254"/>
      <c r="P35" s="256">
        <v>6</v>
      </c>
      <c r="Q35" s="83" t="s">
        <v>794</v>
      </c>
      <c r="R35" s="10">
        <v>0</v>
      </c>
      <c r="S35" s="255">
        <v>13570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12</v>
      </c>
      <c r="Z35" s="307" t="str">
        <f t="shared" si="1"/>
        <v>0</v>
      </c>
      <c r="AA35" s="307">
        <f t="shared" si="2"/>
        <v>12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794</v>
      </c>
      <c r="D36" s="46" t="s">
        <v>20</v>
      </c>
      <c r="E36" s="11" t="s">
        <v>291</v>
      </c>
      <c r="F36" s="251">
        <v>1</v>
      </c>
      <c r="G36" s="256">
        <v>6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6">
        <v>6</v>
      </c>
      <c r="Q36" s="83" t="s">
        <v>794</v>
      </c>
      <c r="R36" s="10">
        <v>0</v>
      </c>
      <c r="S36" s="255">
        <v>13570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12</v>
      </c>
      <c r="Z36" s="307" t="str">
        <f t="shared" si="1"/>
        <v>0</v>
      </c>
      <c r="AA36" s="307">
        <f t="shared" si="2"/>
        <v>12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794</v>
      </c>
      <c r="D37" s="46" t="s">
        <v>182</v>
      </c>
      <c r="E37" s="11" t="s">
        <v>291</v>
      </c>
      <c r="F37" s="251">
        <v>1</v>
      </c>
      <c r="G37" s="256">
        <v>5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5</v>
      </c>
      <c r="Q37" s="83" t="s">
        <v>794</v>
      </c>
      <c r="R37" s="10">
        <v>0</v>
      </c>
      <c r="S37" s="255">
        <v>13570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10</v>
      </c>
      <c r="Z37" s="307" t="str">
        <f t="shared" si="1"/>
        <v>0</v>
      </c>
      <c r="AA37" s="307">
        <f t="shared" si="2"/>
        <v>10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794</v>
      </c>
      <c r="D38" s="46" t="s">
        <v>183</v>
      </c>
      <c r="E38" s="11" t="s">
        <v>291</v>
      </c>
      <c r="F38" s="251">
        <v>1</v>
      </c>
      <c r="G38" s="256">
        <v>5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6">
        <v>5</v>
      </c>
      <c r="Q38" s="83" t="s">
        <v>794</v>
      </c>
      <c r="R38" s="10">
        <v>0</v>
      </c>
      <c r="S38" s="255">
        <v>13570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10</v>
      </c>
      <c r="Z38" s="307" t="str">
        <f t="shared" si="1"/>
        <v>0</v>
      </c>
      <c r="AA38" s="307">
        <f t="shared" si="2"/>
        <v>10</v>
      </c>
      <c r="AB38" s="1"/>
      <c r="AC38" s="1"/>
      <c r="AD38" s="5"/>
      <c r="AE38" s="5"/>
      <c r="AF38" s="5"/>
      <c r="AG38" s="5"/>
      <c r="AH38" s="5"/>
    </row>
    <row r="39" spans="1:34" x14ac:dyDescent="0.25">
      <c r="A39" s="249" t="s">
        <v>180</v>
      </c>
      <c r="B39" s="250">
        <v>0</v>
      </c>
      <c r="C39" s="83" t="s">
        <v>794</v>
      </c>
      <c r="D39" s="46" t="s">
        <v>184</v>
      </c>
      <c r="E39" s="11" t="s">
        <v>291</v>
      </c>
      <c r="F39" s="251">
        <v>1</v>
      </c>
      <c r="G39" s="256">
        <v>5</v>
      </c>
      <c r="H39" s="48"/>
      <c r="I39" s="215" t="s">
        <v>107</v>
      </c>
      <c r="J39" s="93" t="s">
        <v>260</v>
      </c>
      <c r="K39" s="215" t="s">
        <v>181</v>
      </c>
      <c r="L39" s="46" t="s">
        <v>234</v>
      </c>
      <c r="M39" s="253" t="s">
        <v>49</v>
      </c>
      <c r="N39" s="93" t="s">
        <v>260</v>
      </c>
      <c r="O39" s="254"/>
      <c r="P39" s="256">
        <v>5</v>
      </c>
      <c r="Q39" s="83" t="s">
        <v>794</v>
      </c>
      <c r="R39" s="10">
        <v>0</v>
      </c>
      <c r="S39" s="255">
        <v>13570</v>
      </c>
      <c r="T39" s="9"/>
      <c r="U39" s="11" t="s">
        <v>1083</v>
      </c>
      <c r="V39" s="11" t="s">
        <v>1083</v>
      </c>
      <c r="W39" s="254" t="s">
        <v>1374</v>
      </c>
      <c r="X39" s="254" t="s">
        <v>1277</v>
      </c>
      <c r="Y39" s="306">
        <f t="shared" si="0"/>
        <v>10</v>
      </c>
      <c r="Z39" s="307" t="str">
        <f t="shared" si="1"/>
        <v>0</v>
      </c>
      <c r="AA39" s="307">
        <f t="shared" si="2"/>
        <v>10</v>
      </c>
      <c r="AB39" s="1"/>
      <c r="AC39" s="1"/>
      <c r="AD39" s="5"/>
      <c r="AE39" s="5"/>
      <c r="AF39" s="5"/>
      <c r="AG39" s="5"/>
      <c r="AH39" s="5"/>
    </row>
    <row r="40" spans="1:34" x14ac:dyDescent="0.25">
      <c r="A40" s="249" t="s">
        <v>180</v>
      </c>
      <c r="B40" s="250">
        <v>0</v>
      </c>
      <c r="C40" s="83" t="s">
        <v>794</v>
      </c>
      <c r="D40" s="46" t="s">
        <v>185</v>
      </c>
      <c r="E40" s="11" t="s">
        <v>291</v>
      </c>
      <c r="F40" s="251">
        <v>1</v>
      </c>
      <c r="G40" s="256">
        <v>1</v>
      </c>
      <c r="H40" s="48"/>
      <c r="I40" s="215" t="s">
        <v>107</v>
      </c>
      <c r="J40" s="93" t="s">
        <v>260</v>
      </c>
      <c r="K40" s="215" t="s">
        <v>181</v>
      </c>
      <c r="L40" s="46" t="s">
        <v>234</v>
      </c>
      <c r="M40" s="253" t="s">
        <v>49</v>
      </c>
      <c r="N40" s="93" t="s">
        <v>260</v>
      </c>
      <c r="O40" s="254"/>
      <c r="P40" s="256">
        <v>1</v>
      </c>
      <c r="Q40" s="83" t="s">
        <v>794</v>
      </c>
      <c r="R40" s="10">
        <v>0</v>
      </c>
      <c r="S40" s="255">
        <v>13570</v>
      </c>
      <c r="T40" s="9"/>
      <c r="U40" s="11" t="s">
        <v>1083</v>
      </c>
      <c r="V40" s="11" t="s">
        <v>1083</v>
      </c>
      <c r="W40" s="254" t="s">
        <v>1374</v>
      </c>
      <c r="X40" s="254" t="s">
        <v>1277</v>
      </c>
      <c r="Y40" s="306">
        <f t="shared" si="0"/>
        <v>2</v>
      </c>
      <c r="Z40" s="307" t="str">
        <f t="shared" si="1"/>
        <v>0</v>
      </c>
      <c r="AA40" s="307">
        <f t="shared" si="2"/>
        <v>2</v>
      </c>
      <c r="AB40" s="1"/>
      <c r="AC40" s="1"/>
      <c r="AD40" s="5"/>
      <c r="AE40" s="5"/>
      <c r="AF40" s="5"/>
      <c r="AG40" s="5"/>
      <c r="AH40" s="5"/>
    </row>
    <row r="41" spans="1:34" x14ac:dyDescent="0.25">
      <c r="A41" s="249" t="s">
        <v>180</v>
      </c>
      <c r="B41" s="250">
        <v>0</v>
      </c>
      <c r="C41" s="83" t="s">
        <v>794</v>
      </c>
      <c r="D41" s="46" t="s">
        <v>186</v>
      </c>
      <c r="E41" s="11" t="s">
        <v>291</v>
      </c>
      <c r="F41" s="251">
        <v>1</v>
      </c>
      <c r="G41" s="256">
        <v>1</v>
      </c>
      <c r="H41" s="48"/>
      <c r="I41" s="215" t="s">
        <v>107</v>
      </c>
      <c r="J41" s="93" t="s">
        <v>260</v>
      </c>
      <c r="K41" s="215" t="s">
        <v>181</v>
      </c>
      <c r="L41" s="46" t="s">
        <v>234</v>
      </c>
      <c r="M41" s="253" t="s">
        <v>49</v>
      </c>
      <c r="N41" s="93" t="s">
        <v>260</v>
      </c>
      <c r="O41" s="254"/>
      <c r="P41" s="256">
        <v>1</v>
      </c>
      <c r="Q41" s="83" t="s">
        <v>794</v>
      </c>
      <c r="R41" s="10">
        <v>0</v>
      </c>
      <c r="S41" s="255">
        <v>13570</v>
      </c>
      <c r="T41" s="9"/>
      <c r="U41" s="11" t="s">
        <v>1083</v>
      </c>
      <c r="V41" s="11" t="s">
        <v>1083</v>
      </c>
      <c r="W41" s="254" t="s">
        <v>1374</v>
      </c>
      <c r="X41" s="254" t="s">
        <v>1277</v>
      </c>
      <c r="Y41" s="306">
        <f t="shared" si="0"/>
        <v>2</v>
      </c>
      <c r="Z41" s="307" t="str">
        <f t="shared" si="1"/>
        <v>0</v>
      </c>
      <c r="AA41" s="307">
        <f t="shared" si="2"/>
        <v>2</v>
      </c>
      <c r="AB41" s="1"/>
      <c r="AC41" s="1"/>
      <c r="AD41" s="5"/>
      <c r="AE41" s="5"/>
      <c r="AF41" s="5"/>
      <c r="AG41" s="5"/>
      <c r="AH41" s="5"/>
    </row>
    <row r="42" spans="1:34" x14ac:dyDescent="0.25">
      <c r="A42" s="249" t="s">
        <v>180</v>
      </c>
      <c r="B42" s="250">
        <v>0</v>
      </c>
      <c r="C42" s="83" t="s">
        <v>794</v>
      </c>
      <c r="D42" s="46" t="s">
        <v>187</v>
      </c>
      <c r="E42" s="11" t="s">
        <v>291</v>
      </c>
      <c r="F42" s="251">
        <v>1</v>
      </c>
      <c r="G42" s="256">
        <v>1</v>
      </c>
      <c r="H42" s="48"/>
      <c r="I42" s="215" t="s">
        <v>107</v>
      </c>
      <c r="J42" s="93" t="s">
        <v>260</v>
      </c>
      <c r="K42" s="215" t="s">
        <v>181</v>
      </c>
      <c r="L42" s="46" t="s">
        <v>234</v>
      </c>
      <c r="M42" s="253" t="s">
        <v>49</v>
      </c>
      <c r="N42" s="93" t="s">
        <v>260</v>
      </c>
      <c r="O42" s="254"/>
      <c r="P42" s="256">
        <v>1</v>
      </c>
      <c r="Q42" s="83" t="s">
        <v>794</v>
      </c>
      <c r="R42" s="10">
        <v>0</v>
      </c>
      <c r="S42" s="255">
        <v>13570</v>
      </c>
      <c r="T42" s="9"/>
      <c r="U42" s="11" t="s">
        <v>1083</v>
      </c>
      <c r="V42" s="11" t="s">
        <v>1083</v>
      </c>
      <c r="W42" s="254" t="s">
        <v>1374</v>
      </c>
      <c r="X42" s="254" t="s">
        <v>1277</v>
      </c>
      <c r="Y42" s="306">
        <f t="shared" si="0"/>
        <v>2</v>
      </c>
      <c r="Z42" s="307" t="str">
        <f t="shared" si="1"/>
        <v>0</v>
      </c>
      <c r="AA42" s="307">
        <f t="shared" si="2"/>
        <v>2</v>
      </c>
      <c r="AB42" s="1"/>
      <c r="AC42" s="1"/>
      <c r="AD42" s="5"/>
      <c r="AE42" s="5"/>
      <c r="AF42" s="5"/>
      <c r="AG42" s="5"/>
      <c r="AH42" s="5"/>
    </row>
    <row r="43" spans="1:34" x14ac:dyDescent="0.25">
      <c r="A43" s="249" t="s">
        <v>180</v>
      </c>
      <c r="B43" s="250">
        <v>0</v>
      </c>
      <c r="C43" s="83" t="s">
        <v>794</v>
      </c>
      <c r="D43" s="46" t="s">
        <v>1410</v>
      </c>
      <c r="E43" s="11" t="s">
        <v>291</v>
      </c>
      <c r="F43" s="251">
        <v>1</v>
      </c>
      <c r="G43" s="256">
        <v>1</v>
      </c>
      <c r="H43" s="48"/>
      <c r="I43" s="215" t="s">
        <v>107</v>
      </c>
      <c r="J43" s="93" t="s">
        <v>260</v>
      </c>
      <c r="K43" s="215" t="s">
        <v>181</v>
      </c>
      <c r="L43" s="46" t="s">
        <v>234</v>
      </c>
      <c r="M43" s="253" t="s">
        <v>49</v>
      </c>
      <c r="N43" s="93" t="s">
        <v>260</v>
      </c>
      <c r="O43" s="254"/>
      <c r="P43" s="256">
        <v>1</v>
      </c>
      <c r="Q43" s="83" t="s">
        <v>794</v>
      </c>
      <c r="R43" s="10">
        <v>0</v>
      </c>
      <c r="S43" s="255">
        <v>13570</v>
      </c>
      <c r="T43" s="9"/>
      <c r="U43" s="11" t="s">
        <v>1083</v>
      </c>
      <c r="V43" s="11" t="s">
        <v>1083</v>
      </c>
      <c r="W43" s="254" t="s">
        <v>1374</v>
      </c>
      <c r="X43" s="254" t="s">
        <v>1277</v>
      </c>
      <c r="Y43" s="306">
        <f t="shared" si="0"/>
        <v>2</v>
      </c>
      <c r="Z43" s="307" t="str">
        <f t="shared" si="1"/>
        <v>0</v>
      </c>
      <c r="AA43" s="307">
        <f t="shared" si="2"/>
        <v>2</v>
      </c>
      <c r="AB43" s="1"/>
      <c r="AC43" s="1"/>
      <c r="AD43" s="5"/>
      <c r="AE43" s="5"/>
      <c r="AF43" s="5"/>
      <c r="AG43" s="5"/>
      <c r="AH43" s="5"/>
    </row>
    <row r="44" spans="1:34" x14ac:dyDescent="0.25">
      <c r="A44" s="249" t="s">
        <v>180</v>
      </c>
      <c r="B44" s="250">
        <v>0</v>
      </c>
      <c r="C44" s="83" t="s">
        <v>794</v>
      </c>
      <c r="D44" s="46" t="s">
        <v>1411</v>
      </c>
      <c r="E44" s="11" t="s">
        <v>291</v>
      </c>
      <c r="F44" s="251">
        <v>1</v>
      </c>
      <c r="G44" s="256">
        <v>1</v>
      </c>
      <c r="H44" s="48"/>
      <c r="I44" s="215" t="s">
        <v>107</v>
      </c>
      <c r="J44" s="93" t="s">
        <v>260</v>
      </c>
      <c r="K44" s="215" t="s">
        <v>181</v>
      </c>
      <c r="L44" s="46" t="s">
        <v>234</v>
      </c>
      <c r="M44" s="253" t="s">
        <v>49</v>
      </c>
      <c r="N44" s="93" t="s">
        <v>260</v>
      </c>
      <c r="O44" s="254"/>
      <c r="P44" s="256">
        <v>1</v>
      </c>
      <c r="Q44" s="83" t="s">
        <v>794</v>
      </c>
      <c r="R44" s="10">
        <v>0</v>
      </c>
      <c r="S44" s="255">
        <v>13570</v>
      </c>
      <c r="T44" s="9"/>
      <c r="U44" s="11" t="s">
        <v>1083</v>
      </c>
      <c r="V44" s="11" t="s">
        <v>1083</v>
      </c>
      <c r="W44" s="254" t="s">
        <v>1374</v>
      </c>
      <c r="X44" s="254" t="s">
        <v>1277</v>
      </c>
      <c r="Y44" s="306">
        <f t="shared" si="0"/>
        <v>2</v>
      </c>
      <c r="Z44" s="307" t="str">
        <f t="shared" si="1"/>
        <v>0</v>
      </c>
      <c r="AA44" s="307">
        <f t="shared" si="2"/>
        <v>2</v>
      </c>
      <c r="AB44" s="1"/>
      <c r="AC44" s="1"/>
      <c r="AD44" s="5"/>
      <c r="AE44" s="5"/>
      <c r="AF44" s="5"/>
      <c r="AG44" s="5"/>
      <c r="AH44" s="5"/>
    </row>
    <row r="45" spans="1:34" x14ac:dyDescent="0.25">
      <c r="A45" s="249" t="s">
        <v>180</v>
      </c>
      <c r="B45" s="250">
        <v>0</v>
      </c>
      <c r="C45" s="83" t="s">
        <v>794</v>
      </c>
      <c r="D45" s="46" t="s">
        <v>1412</v>
      </c>
      <c r="E45" s="11" t="s">
        <v>291</v>
      </c>
      <c r="F45" s="251">
        <v>1</v>
      </c>
      <c r="G45" s="256">
        <v>1</v>
      </c>
      <c r="H45" s="48"/>
      <c r="I45" s="215" t="s">
        <v>107</v>
      </c>
      <c r="J45" s="93" t="s">
        <v>260</v>
      </c>
      <c r="K45" s="215" t="s">
        <v>181</v>
      </c>
      <c r="L45" s="46" t="s">
        <v>234</v>
      </c>
      <c r="M45" s="253" t="s">
        <v>49</v>
      </c>
      <c r="N45" s="93" t="s">
        <v>260</v>
      </c>
      <c r="O45" s="254"/>
      <c r="P45" s="256">
        <v>1</v>
      </c>
      <c r="Q45" s="83" t="s">
        <v>794</v>
      </c>
      <c r="R45" s="10">
        <v>0</v>
      </c>
      <c r="S45" s="255">
        <v>13570</v>
      </c>
      <c r="T45" s="9"/>
      <c r="U45" s="11" t="s">
        <v>1083</v>
      </c>
      <c r="V45" s="11" t="s">
        <v>1083</v>
      </c>
      <c r="W45" s="254" t="s">
        <v>1374</v>
      </c>
      <c r="X45" s="254" t="s">
        <v>1277</v>
      </c>
      <c r="Y45" s="306">
        <f t="shared" si="0"/>
        <v>2</v>
      </c>
      <c r="Z45" s="307" t="str">
        <f t="shared" si="1"/>
        <v>0</v>
      </c>
      <c r="AA45" s="307">
        <f t="shared" si="2"/>
        <v>2</v>
      </c>
      <c r="AB45" s="1"/>
      <c r="AC45" s="1"/>
      <c r="AD45" s="5"/>
      <c r="AE45" s="5"/>
      <c r="AF45" s="5"/>
      <c r="AG45" s="5"/>
      <c r="AH45" s="5"/>
    </row>
    <row r="46" spans="1:34" x14ac:dyDescent="0.25">
      <c r="A46" s="249" t="s">
        <v>180</v>
      </c>
      <c r="B46" s="250">
        <v>0</v>
      </c>
      <c r="C46" s="83" t="s">
        <v>794</v>
      </c>
      <c r="D46" s="46" t="s">
        <v>68</v>
      </c>
      <c r="E46" s="11" t="s">
        <v>291</v>
      </c>
      <c r="F46" s="251">
        <v>1</v>
      </c>
      <c r="G46" s="256">
        <v>1</v>
      </c>
      <c r="H46" s="48"/>
      <c r="I46" s="215" t="s">
        <v>107</v>
      </c>
      <c r="J46" s="93" t="s">
        <v>260</v>
      </c>
      <c r="K46" s="215" t="s">
        <v>181</v>
      </c>
      <c r="L46" s="46" t="s">
        <v>234</v>
      </c>
      <c r="M46" s="253" t="s">
        <v>49</v>
      </c>
      <c r="N46" s="93" t="s">
        <v>260</v>
      </c>
      <c r="O46" s="254"/>
      <c r="P46" s="256">
        <v>1</v>
      </c>
      <c r="Q46" s="83" t="s">
        <v>794</v>
      </c>
      <c r="R46" s="10">
        <v>0</v>
      </c>
      <c r="S46" s="255">
        <v>13570</v>
      </c>
      <c r="T46" s="9"/>
      <c r="U46" s="11" t="s">
        <v>1083</v>
      </c>
      <c r="V46" s="11" t="s">
        <v>1083</v>
      </c>
      <c r="W46" s="254" t="s">
        <v>1374</v>
      </c>
      <c r="X46" s="254" t="s">
        <v>1277</v>
      </c>
      <c r="Y46" s="306">
        <f t="shared" si="0"/>
        <v>2</v>
      </c>
      <c r="Z46" s="307" t="str">
        <f t="shared" si="1"/>
        <v>0</v>
      </c>
      <c r="AA46" s="307">
        <f t="shared" si="2"/>
        <v>2</v>
      </c>
      <c r="AB46" s="1"/>
      <c r="AC46" s="1"/>
      <c r="AD46" s="5"/>
      <c r="AE46" s="5"/>
      <c r="AF46" s="5"/>
      <c r="AG46" s="5"/>
      <c r="AH46" s="5"/>
    </row>
    <row r="47" spans="1:34" x14ac:dyDescent="0.25">
      <c r="A47" s="249" t="s">
        <v>180</v>
      </c>
      <c r="B47" s="250">
        <v>0</v>
      </c>
      <c r="C47" s="83" t="s">
        <v>794</v>
      </c>
      <c r="D47" s="46" t="s">
        <v>1413</v>
      </c>
      <c r="E47" s="11" t="s">
        <v>291</v>
      </c>
      <c r="F47" s="251">
        <v>1</v>
      </c>
      <c r="G47" s="256">
        <v>1</v>
      </c>
      <c r="H47" s="48"/>
      <c r="I47" s="215" t="s">
        <v>107</v>
      </c>
      <c r="J47" s="93" t="s">
        <v>260</v>
      </c>
      <c r="K47" s="215" t="s">
        <v>181</v>
      </c>
      <c r="L47" s="46" t="s">
        <v>234</v>
      </c>
      <c r="M47" s="253" t="s">
        <v>49</v>
      </c>
      <c r="N47" s="93" t="s">
        <v>260</v>
      </c>
      <c r="O47" s="254"/>
      <c r="P47" s="256">
        <v>1</v>
      </c>
      <c r="Q47" s="83" t="s">
        <v>794</v>
      </c>
      <c r="R47" s="10">
        <v>0</v>
      </c>
      <c r="S47" s="255">
        <v>13570</v>
      </c>
      <c r="T47" s="9"/>
      <c r="U47" s="11" t="s">
        <v>1083</v>
      </c>
      <c r="V47" s="11" t="s">
        <v>1083</v>
      </c>
      <c r="W47" s="254" t="s">
        <v>1374</v>
      </c>
      <c r="X47" s="254" t="s">
        <v>1277</v>
      </c>
      <c r="Y47" s="306">
        <f t="shared" si="0"/>
        <v>2</v>
      </c>
      <c r="Z47" s="307" t="str">
        <f t="shared" si="1"/>
        <v>0</v>
      </c>
      <c r="AA47" s="307">
        <f t="shared" si="2"/>
        <v>2</v>
      </c>
      <c r="AB47" s="1"/>
      <c r="AC47" s="1"/>
      <c r="AD47" s="5"/>
      <c r="AE47" s="5"/>
      <c r="AF47" s="5"/>
      <c r="AG47" s="5"/>
      <c r="AH47" s="5"/>
    </row>
    <row r="48" spans="1:34" x14ac:dyDescent="0.25">
      <c r="A48" s="249" t="s">
        <v>180</v>
      </c>
      <c r="B48" s="250">
        <v>0</v>
      </c>
      <c r="C48" s="83" t="s">
        <v>794</v>
      </c>
      <c r="D48" s="46" t="s">
        <v>1414</v>
      </c>
      <c r="E48" s="11" t="s">
        <v>291</v>
      </c>
      <c r="F48" s="251">
        <v>1</v>
      </c>
      <c r="G48" s="256">
        <v>1</v>
      </c>
      <c r="H48" s="48"/>
      <c r="I48" s="215" t="s">
        <v>107</v>
      </c>
      <c r="J48" s="93" t="s">
        <v>260</v>
      </c>
      <c r="K48" s="215" t="s">
        <v>181</v>
      </c>
      <c r="L48" s="46" t="s">
        <v>234</v>
      </c>
      <c r="M48" s="253" t="s">
        <v>49</v>
      </c>
      <c r="N48" s="93" t="s">
        <v>260</v>
      </c>
      <c r="O48" s="254"/>
      <c r="P48" s="256">
        <v>1</v>
      </c>
      <c r="Q48" s="83" t="s">
        <v>794</v>
      </c>
      <c r="R48" s="10">
        <v>0</v>
      </c>
      <c r="S48" s="255">
        <v>13570</v>
      </c>
      <c r="T48" s="9"/>
      <c r="U48" s="11" t="s">
        <v>1083</v>
      </c>
      <c r="V48" s="11" t="s">
        <v>1083</v>
      </c>
      <c r="W48" s="254" t="s">
        <v>1374</v>
      </c>
      <c r="X48" s="254" t="s">
        <v>1277</v>
      </c>
      <c r="Y48" s="306">
        <f t="shared" si="0"/>
        <v>2</v>
      </c>
      <c r="Z48" s="307" t="str">
        <f t="shared" si="1"/>
        <v>0</v>
      </c>
      <c r="AA48" s="307">
        <f t="shared" si="2"/>
        <v>2</v>
      </c>
      <c r="AB48" s="1"/>
      <c r="AC48" s="1"/>
      <c r="AD48" s="5"/>
      <c r="AE48" s="5"/>
      <c r="AF48" s="5"/>
      <c r="AG48" s="5"/>
      <c r="AH48" s="5"/>
    </row>
    <row r="49" spans="1:34" x14ac:dyDescent="0.25">
      <c r="A49" s="249" t="s">
        <v>180</v>
      </c>
      <c r="B49" s="250">
        <v>0</v>
      </c>
      <c r="C49" s="83" t="s">
        <v>794</v>
      </c>
      <c r="D49" s="46" t="s">
        <v>1415</v>
      </c>
      <c r="E49" s="11" t="s">
        <v>291</v>
      </c>
      <c r="F49" s="251">
        <v>1</v>
      </c>
      <c r="G49" s="256">
        <v>1</v>
      </c>
      <c r="H49" s="48"/>
      <c r="I49" s="215" t="s">
        <v>107</v>
      </c>
      <c r="J49" s="93" t="s">
        <v>260</v>
      </c>
      <c r="K49" s="215" t="s">
        <v>181</v>
      </c>
      <c r="L49" s="46" t="s">
        <v>234</v>
      </c>
      <c r="M49" s="253" t="s">
        <v>49</v>
      </c>
      <c r="N49" s="93" t="s">
        <v>260</v>
      </c>
      <c r="O49" s="254"/>
      <c r="P49" s="256">
        <v>1</v>
      </c>
      <c r="Q49" s="83" t="s">
        <v>794</v>
      </c>
      <c r="R49" s="10">
        <v>0</v>
      </c>
      <c r="S49" s="255">
        <v>13570</v>
      </c>
      <c r="T49" s="9"/>
      <c r="U49" s="11" t="s">
        <v>1083</v>
      </c>
      <c r="V49" s="11" t="s">
        <v>1083</v>
      </c>
      <c r="W49" s="254" t="s">
        <v>1374</v>
      </c>
      <c r="X49" s="254" t="s">
        <v>1277</v>
      </c>
      <c r="Y49" s="306">
        <f t="shared" si="0"/>
        <v>2</v>
      </c>
      <c r="Z49" s="307" t="str">
        <f t="shared" si="1"/>
        <v>0</v>
      </c>
      <c r="AA49" s="307">
        <f t="shared" si="2"/>
        <v>2</v>
      </c>
      <c r="AB49" s="1"/>
      <c r="AC49" s="1"/>
      <c r="AD49" s="5"/>
      <c r="AE49" s="5"/>
      <c r="AF49" s="5"/>
      <c r="AG49" s="5"/>
      <c r="AH49" s="5"/>
    </row>
    <row r="50" spans="1:34" x14ac:dyDescent="0.25">
      <c r="A50" s="249" t="s">
        <v>180</v>
      </c>
      <c r="B50" s="250">
        <v>0</v>
      </c>
      <c r="C50" s="83" t="s">
        <v>794</v>
      </c>
      <c r="D50" s="46" t="s">
        <v>1416</v>
      </c>
      <c r="E50" s="11" t="s">
        <v>291</v>
      </c>
      <c r="F50" s="251">
        <v>1</v>
      </c>
      <c r="G50" s="256">
        <v>1</v>
      </c>
      <c r="H50" s="48"/>
      <c r="I50" s="215" t="s">
        <v>107</v>
      </c>
      <c r="J50" s="93" t="s">
        <v>260</v>
      </c>
      <c r="K50" s="215" t="s">
        <v>181</v>
      </c>
      <c r="L50" s="46" t="s">
        <v>234</v>
      </c>
      <c r="M50" s="253" t="s">
        <v>49</v>
      </c>
      <c r="N50" s="93" t="s">
        <v>260</v>
      </c>
      <c r="O50" s="254"/>
      <c r="P50" s="256">
        <v>1</v>
      </c>
      <c r="Q50" s="83" t="s">
        <v>794</v>
      </c>
      <c r="R50" s="10">
        <v>0</v>
      </c>
      <c r="S50" s="255">
        <v>13570</v>
      </c>
      <c r="T50" s="9"/>
      <c r="U50" s="11" t="s">
        <v>1083</v>
      </c>
      <c r="V50" s="11" t="s">
        <v>1083</v>
      </c>
      <c r="W50" s="254" t="s">
        <v>1374</v>
      </c>
      <c r="X50" s="254" t="s">
        <v>1277</v>
      </c>
      <c r="Y50" s="306">
        <f t="shared" si="0"/>
        <v>2</v>
      </c>
      <c r="Z50" s="307" t="str">
        <f t="shared" si="1"/>
        <v>0</v>
      </c>
      <c r="AA50" s="307">
        <f t="shared" si="2"/>
        <v>2</v>
      </c>
      <c r="AB50" s="1"/>
      <c r="AC50" s="1"/>
      <c r="AD50" s="5"/>
      <c r="AE50" s="5"/>
      <c r="AF50" s="5"/>
      <c r="AG50" s="5"/>
      <c r="AH50" s="5"/>
    </row>
    <row r="51" spans="1:34" x14ac:dyDescent="0.25">
      <c r="A51" s="249" t="s">
        <v>180</v>
      </c>
      <c r="B51" s="250">
        <v>0</v>
      </c>
      <c r="C51" s="83" t="s">
        <v>794</v>
      </c>
      <c r="D51" s="46" t="s">
        <v>1417</v>
      </c>
      <c r="E51" s="11" t="s">
        <v>291</v>
      </c>
      <c r="F51" s="251">
        <v>1</v>
      </c>
      <c r="G51" s="256">
        <v>1</v>
      </c>
      <c r="H51" s="48"/>
      <c r="I51" s="215" t="s">
        <v>107</v>
      </c>
      <c r="J51" s="93" t="s">
        <v>260</v>
      </c>
      <c r="K51" s="215" t="s">
        <v>181</v>
      </c>
      <c r="L51" s="46" t="s">
        <v>234</v>
      </c>
      <c r="M51" s="253" t="s">
        <v>49</v>
      </c>
      <c r="N51" s="93" t="s">
        <v>260</v>
      </c>
      <c r="O51" s="254"/>
      <c r="P51" s="256">
        <v>1</v>
      </c>
      <c r="Q51" s="83" t="s">
        <v>794</v>
      </c>
      <c r="R51" s="10">
        <v>0</v>
      </c>
      <c r="S51" s="255">
        <v>13570</v>
      </c>
      <c r="T51" s="9"/>
      <c r="U51" s="11" t="s">
        <v>1083</v>
      </c>
      <c r="V51" s="11" t="s">
        <v>1083</v>
      </c>
      <c r="W51" s="254" t="s">
        <v>1374</v>
      </c>
      <c r="X51" s="254" t="s">
        <v>1277</v>
      </c>
      <c r="Y51" s="306">
        <f t="shared" si="0"/>
        <v>2</v>
      </c>
      <c r="Z51" s="307" t="str">
        <f t="shared" si="1"/>
        <v>0</v>
      </c>
      <c r="AA51" s="307">
        <f t="shared" si="2"/>
        <v>2</v>
      </c>
      <c r="AB51" s="1"/>
      <c r="AC51" s="1"/>
      <c r="AD51" s="5"/>
      <c r="AE51" s="5"/>
      <c r="AF51" s="5"/>
      <c r="AG51" s="5"/>
      <c r="AH51" s="5"/>
    </row>
    <row r="52" spans="1:34" x14ac:dyDescent="0.25">
      <c r="A52" s="249" t="s">
        <v>180</v>
      </c>
      <c r="B52" s="250">
        <v>0</v>
      </c>
      <c r="C52" s="83" t="s">
        <v>794</v>
      </c>
      <c r="D52" s="46" t="s">
        <v>1418</v>
      </c>
      <c r="E52" s="11" t="s">
        <v>291</v>
      </c>
      <c r="F52" s="251">
        <v>1</v>
      </c>
      <c r="G52" s="256">
        <v>1</v>
      </c>
      <c r="H52" s="48"/>
      <c r="I52" s="215" t="s">
        <v>107</v>
      </c>
      <c r="J52" s="93" t="s">
        <v>260</v>
      </c>
      <c r="K52" s="215" t="s">
        <v>181</v>
      </c>
      <c r="L52" s="46" t="s">
        <v>234</v>
      </c>
      <c r="M52" s="253" t="s">
        <v>49</v>
      </c>
      <c r="N52" s="93" t="s">
        <v>260</v>
      </c>
      <c r="O52" s="254"/>
      <c r="P52" s="256">
        <v>1</v>
      </c>
      <c r="Q52" s="83" t="s">
        <v>794</v>
      </c>
      <c r="R52" s="10">
        <v>0</v>
      </c>
      <c r="S52" s="255">
        <v>13570</v>
      </c>
      <c r="T52" s="9"/>
      <c r="U52" s="11" t="s">
        <v>1083</v>
      </c>
      <c r="V52" s="11" t="s">
        <v>1083</v>
      </c>
      <c r="W52" s="254" t="s">
        <v>1374</v>
      </c>
      <c r="X52" s="254" t="s">
        <v>1277</v>
      </c>
      <c r="Y52" s="306">
        <f t="shared" si="0"/>
        <v>2</v>
      </c>
      <c r="Z52" s="307" t="str">
        <f t="shared" si="1"/>
        <v>0</v>
      </c>
      <c r="AA52" s="307">
        <f t="shared" si="2"/>
        <v>2</v>
      </c>
      <c r="AB52" s="1"/>
      <c r="AC52" s="1"/>
      <c r="AD52" s="5"/>
      <c r="AE52" s="5"/>
      <c r="AF52" s="5"/>
      <c r="AG52" s="5"/>
      <c r="AH52" s="5"/>
    </row>
    <row r="53" spans="1:34" x14ac:dyDescent="0.25">
      <c r="A53" s="249" t="s">
        <v>180</v>
      </c>
      <c r="B53" s="250">
        <v>0</v>
      </c>
      <c r="C53" s="83" t="s">
        <v>794</v>
      </c>
      <c r="D53" s="46" t="s">
        <v>1419</v>
      </c>
      <c r="E53" s="11" t="s">
        <v>291</v>
      </c>
      <c r="F53" s="251">
        <v>1</v>
      </c>
      <c r="G53" s="256">
        <v>0</v>
      </c>
      <c r="H53" s="48"/>
      <c r="I53" s="215" t="s">
        <v>107</v>
      </c>
      <c r="J53" s="93" t="s">
        <v>260</v>
      </c>
      <c r="K53" s="215" t="s">
        <v>181</v>
      </c>
      <c r="L53" s="46" t="s">
        <v>234</v>
      </c>
      <c r="M53" s="253" t="s">
        <v>49</v>
      </c>
      <c r="N53" s="93" t="s">
        <v>260</v>
      </c>
      <c r="O53" s="254"/>
      <c r="P53" s="256">
        <v>0</v>
      </c>
      <c r="Q53" s="83" t="s">
        <v>794</v>
      </c>
      <c r="R53" s="10">
        <v>0</v>
      </c>
      <c r="S53" s="255">
        <v>13570</v>
      </c>
      <c r="T53" s="9"/>
      <c r="U53" s="11" t="s">
        <v>1083</v>
      </c>
      <c r="V53" s="11" t="s">
        <v>1083</v>
      </c>
      <c r="W53" s="254" t="s">
        <v>1374</v>
      </c>
      <c r="X53" s="254" t="s">
        <v>1277</v>
      </c>
      <c r="Y53" s="306">
        <f t="shared" si="0"/>
        <v>0</v>
      </c>
      <c r="Z53" s="307" t="str">
        <f t="shared" si="1"/>
        <v>0</v>
      </c>
      <c r="AA53" s="307">
        <f t="shared" si="2"/>
        <v>0</v>
      </c>
      <c r="AB53" s="1"/>
      <c r="AC53" s="1"/>
      <c r="AD53" s="5"/>
      <c r="AE53" s="5"/>
      <c r="AF53" s="5"/>
      <c r="AG53" s="5"/>
      <c r="AH53" s="5"/>
    </row>
    <row r="54" spans="1:34" x14ac:dyDescent="0.25">
      <c r="A54" s="249" t="s">
        <v>180</v>
      </c>
      <c r="B54" s="250">
        <v>0</v>
      </c>
      <c r="C54" s="83" t="s">
        <v>794</v>
      </c>
      <c r="D54" s="46" t="s">
        <v>1420</v>
      </c>
      <c r="E54" s="11" t="s">
        <v>291</v>
      </c>
      <c r="F54" s="251">
        <v>1</v>
      </c>
      <c r="G54" s="256">
        <v>0</v>
      </c>
      <c r="H54" s="48"/>
      <c r="I54" s="215" t="s">
        <v>107</v>
      </c>
      <c r="J54" s="93" t="s">
        <v>260</v>
      </c>
      <c r="K54" s="215" t="s">
        <v>181</v>
      </c>
      <c r="L54" s="46" t="s">
        <v>234</v>
      </c>
      <c r="M54" s="253" t="s">
        <v>49</v>
      </c>
      <c r="N54" s="93" t="s">
        <v>260</v>
      </c>
      <c r="O54" s="254"/>
      <c r="P54" s="256">
        <v>0</v>
      </c>
      <c r="Q54" s="83" t="s">
        <v>794</v>
      </c>
      <c r="R54" s="10">
        <v>0</v>
      </c>
      <c r="S54" s="255">
        <v>13570</v>
      </c>
      <c r="T54" s="9"/>
      <c r="U54" s="11" t="s">
        <v>1083</v>
      </c>
      <c r="V54" s="11" t="s">
        <v>1083</v>
      </c>
      <c r="W54" s="254" t="s">
        <v>1374</v>
      </c>
      <c r="X54" s="254" t="s">
        <v>1277</v>
      </c>
      <c r="Y54" s="306">
        <f t="shared" si="0"/>
        <v>0</v>
      </c>
      <c r="Z54" s="307" t="str">
        <f t="shared" si="1"/>
        <v>0</v>
      </c>
      <c r="AA54" s="307">
        <f t="shared" si="2"/>
        <v>0</v>
      </c>
      <c r="AB54" s="1"/>
      <c r="AC54" s="1"/>
      <c r="AD54" s="5"/>
      <c r="AE54" s="5"/>
      <c r="AF54" s="5"/>
      <c r="AG54" s="5"/>
      <c r="AH54" s="5"/>
    </row>
    <row r="55" spans="1:34" x14ac:dyDescent="0.25">
      <c r="A55" s="249" t="s">
        <v>180</v>
      </c>
      <c r="B55" s="250">
        <v>0</v>
      </c>
      <c r="C55" s="83" t="s">
        <v>794</v>
      </c>
      <c r="D55" s="46" t="s">
        <v>1421</v>
      </c>
      <c r="E55" s="11" t="s">
        <v>291</v>
      </c>
      <c r="F55" s="251">
        <v>1</v>
      </c>
      <c r="G55" s="256">
        <v>0</v>
      </c>
      <c r="H55" s="48"/>
      <c r="I55" s="215" t="s">
        <v>107</v>
      </c>
      <c r="J55" s="93" t="s">
        <v>260</v>
      </c>
      <c r="K55" s="215" t="s">
        <v>181</v>
      </c>
      <c r="L55" s="46" t="s">
        <v>234</v>
      </c>
      <c r="M55" s="253" t="s">
        <v>49</v>
      </c>
      <c r="N55" s="93" t="s">
        <v>260</v>
      </c>
      <c r="O55" s="254"/>
      <c r="P55" s="256">
        <v>0</v>
      </c>
      <c r="Q55" s="83" t="s">
        <v>794</v>
      </c>
      <c r="R55" s="10">
        <v>0</v>
      </c>
      <c r="S55" s="255">
        <v>13570</v>
      </c>
      <c r="T55" s="9"/>
      <c r="U55" s="11" t="s">
        <v>1083</v>
      </c>
      <c r="V55" s="11" t="s">
        <v>1083</v>
      </c>
      <c r="W55" s="254" t="s">
        <v>1374</v>
      </c>
      <c r="X55" s="254" t="s">
        <v>1277</v>
      </c>
      <c r="Y55" s="306">
        <f t="shared" si="0"/>
        <v>0</v>
      </c>
      <c r="Z55" s="307" t="str">
        <f t="shared" si="1"/>
        <v>0</v>
      </c>
      <c r="AA55" s="307">
        <f t="shared" si="2"/>
        <v>0</v>
      </c>
      <c r="AB55" s="1"/>
      <c r="AC55" s="1"/>
      <c r="AD55" s="5"/>
      <c r="AE55" s="5"/>
      <c r="AF55" s="5"/>
      <c r="AG55" s="5"/>
      <c r="AH55" s="5"/>
    </row>
    <row r="56" spans="1:34" x14ac:dyDescent="0.25">
      <c r="A56" s="249" t="s">
        <v>180</v>
      </c>
      <c r="B56" s="250">
        <v>0</v>
      </c>
      <c r="C56" s="83" t="s">
        <v>794</v>
      </c>
      <c r="D56" s="46" t="s">
        <v>1422</v>
      </c>
      <c r="E56" s="11" t="s">
        <v>291</v>
      </c>
      <c r="F56" s="251">
        <v>1</v>
      </c>
      <c r="G56" s="256">
        <v>5</v>
      </c>
      <c r="H56" s="48"/>
      <c r="I56" s="215" t="s">
        <v>107</v>
      </c>
      <c r="J56" s="93" t="s">
        <v>260</v>
      </c>
      <c r="K56" s="215" t="s">
        <v>181</v>
      </c>
      <c r="L56" s="46" t="s">
        <v>234</v>
      </c>
      <c r="M56" s="253" t="s">
        <v>49</v>
      </c>
      <c r="N56" s="93" t="s">
        <v>260</v>
      </c>
      <c r="O56" s="254"/>
      <c r="P56" s="256">
        <v>5</v>
      </c>
      <c r="Q56" s="83" t="s">
        <v>794</v>
      </c>
      <c r="R56" s="10">
        <v>0</v>
      </c>
      <c r="S56" s="255">
        <v>13570</v>
      </c>
      <c r="T56" s="9"/>
      <c r="U56" s="11" t="s">
        <v>1083</v>
      </c>
      <c r="V56" s="11" t="s">
        <v>1083</v>
      </c>
      <c r="W56" s="254" t="s">
        <v>1374</v>
      </c>
      <c r="X56" s="254" t="s">
        <v>1277</v>
      </c>
      <c r="Y56" s="306">
        <f t="shared" si="0"/>
        <v>10</v>
      </c>
      <c r="Z56" s="307" t="str">
        <f t="shared" si="1"/>
        <v>0</v>
      </c>
      <c r="AA56" s="307">
        <f t="shared" si="2"/>
        <v>10</v>
      </c>
      <c r="AB56" s="1"/>
      <c r="AC56" s="1"/>
      <c r="AD56" s="5"/>
      <c r="AE56" s="5"/>
      <c r="AF56" s="5"/>
      <c r="AG56" s="5"/>
      <c r="AH56" s="5"/>
    </row>
    <row r="57" spans="1:34" x14ac:dyDescent="0.25">
      <c r="A57" s="249" t="s">
        <v>180</v>
      </c>
      <c r="B57" s="250">
        <v>0</v>
      </c>
      <c r="C57" s="83" t="s">
        <v>794</v>
      </c>
      <c r="D57" s="46" t="s">
        <v>1423</v>
      </c>
      <c r="E57" s="11" t="s">
        <v>291</v>
      </c>
      <c r="F57" s="251">
        <v>1</v>
      </c>
      <c r="G57" s="257">
        <v>5</v>
      </c>
      <c r="H57" s="48"/>
      <c r="I57" s="215" t="s">
        <v>107</v>
      </c>
      <c r="J57" s="93" t="s">
        <v>260</v>
      </c>
      <c r="K57" s="215" t="s">
        <v>181</v>
      </c>
      <c r="L57" s="46" t="s">
        <v>234</v>
      </c>
      <c r="M57" s="253" t="s">
        <v>49</v>
      </c>
      <c r="N57" s="93" t="s">
        <v>260</v>
      </c>
      <c r="O57" s="254"/>
      <c r="P57" s="257">
        <v>5</v>
      </c>
      <c r="Q57" s="83" t="s">
        <v>794</v>
      </c>
      <c r="R57" s="10">
        <v>0</v>
      </c>
      <c r="S57" s="255">
        <v>13570</v>
      </c>
      <c r="T57" s="9"/>
      <c r="U57" s="11" t="s">
        <v>1083</v>
      </c>
      <c r="V57" s="11" t="s">
        <v>1083</v>
      </c>
      <c r="W57" s="254" t="s">
        <v>1374</v>
      </c>
      <c r="X57" s="254" t="s">
        <v>1277</v>
      </c>
      <c r="Y57" s="306">
        <f t="shared" si="0"/>
        <v>10</v>
      </c>
      <c r="Z57" s="307" t="str">
        <f t="shared" si="1"/>
        <v>0</v>
      </c>
      <c r="AA57" s="307">
        <f t="shared" si="2"/>
        <v>10</v>
      </c>
      <c r="AB57" s="1"/>
      <c r="AC57" s="1"/>
      <c r="AD57" s="5"/>
      <c r="AE57" s="5"/>
      <c r="AF57" s="5"/>
      <c r="AG57" s="5"/>
      <c r="AH57" s="5"/>
    </row>
    <row r="58" spans="1:34" s="262" customFormat="1" x14ac:dyDescent="0.25">
      <c r="A58" s="258"/>
      <c r="B58" s="259"/>
      <c r="C58" s="258"/>
      <c r="D58" s="258"/>
      <c r="E58" s="258"/>
      <c r="F58" s="258"/>
      <c r="G58" s="259">
        <f>SUM(G34:G57)</f>
        <v>56</v>
      </c>
      <c r="H58" s="258"/>
      <c r="I58" s="258"/>
      <c r="J58" s="260"/>
      <c r="K58" s="258"/>
      <c r="L58" s="258"/>
      <c r="M58" s="62">
        <f>G58-P58</f>
        <v>0</v>
      </c>
      <c r="N58" s="260"/>
      <c r="O58" s="258"/>
      <c r="P58" s="259">
        <f>SUM(P34:P57)</f>
        <v>56</v>
      </c>
      <c r="Q58" s="258"/>
      <c r="R58" s="258"/>
      <c r="S58" s="261"/>
      <c r="T58" s="258"/>
      <c r="U58" s="258"/>
      <c r="V58" s="258"/>
      <c r="W58" s="258"/>
      <c r="X58" s="258"/>
      <c r="Y58" s="306"/>
      <c r="Z58" s="307" t="str">
        <f t="shared" si="1"/>
        <v>0</v>
      </c>
      <c r="AA58" s="307" t="str">
        <f t="shared" si="2"/>
        <v>0</v>
      </c>
      <c r="AB58" s="258"/>
      <c r="AC58" s="258"/>
      <c r="AD58" s="258"/>
      <c r="AE58" s="258"/>
      <c r="AF58" s="258"/>
      <c r="AG58" s="258"/>
      <c r="AH58" s="258"/>
    </row>
    <row r="59" spans="1:34" s="25" customFormat="1" ht="11.85" customHeight="1" x14ac:dyDescent="0.25">
      <c r="C59" s="42" t="s">
        <v>238</v>
      </c>
      <c r="G59" s="19"/>
      <c r="H59" s="19"/>
      <c r="I59" s="19"/>
      <c r="J59" s="19"/>
      <c r="K59" s="19"/>
      <c r="L59" s="33"/>
      <c r="M59" s="19"/>
      <c r="N59" s="19"/>
      <c r="O59" s="19"/>
      <c r="P59" s="19"/>
      <c r="Q59" s="19"/>
      <c r="R59" s="19"/>
      <c r="S59" s="15"/>
      <c r="T59" s="19"/>
      <c r="X59" s="19"/>
      <c r="Y59" s="306"/>
      <c r="Z59" s="307" t="str">
        <f t="shared" si="1"/>
        <v>0</v>
      </c>
      <c r="AA59" s="307" t="str">
        <f t="shared" si="2"/>
        <v>0</v>
      </c>
    </row>
    <row r="60" spans="1:34" s="19" customFormat="1" ht="11.85" customHeight="1" x14ac:dyDescent="0.25">
      <c r="A60" s="125" t="s">
        <v>1117</v>
      </c>
      <c r="B60" s="18">
        <v>25</v>
      </c>
      <c r="C60" s="17" t="s">
        <v>310</v>
      </c>
      <c r="D60" s="17" t="s">
        <v>290</v>
      </c>
      <c r="E60" s="19" t="s">
        <v>291</v>
      </c>
      <c r="F60" s="19">
        <v>16</v>
      </c>
      <c r="G60" s="19">
        <v>18</v>
      </c>
      <c r="H60" s="19" t="s">
        <v>1270</v>
      </c>
      <c r="I60" s="21" t="s">
        <v>1385</v>
      </c>
      <c r="J60" s="19" t="s">
        <v>260</v>
      </c>
      <c r="K60" s="21" t="s">
        <v>537</v>
      </c>
      <c r="L60" s="17" t="s">
        <v>234</v>
      </c>
      <c r="M60" s="19" t="s">
        <v>968</v>
      </c>
      <c r="N60" s="19" t="s">
        <v>260</v>
      </c>
      <c r="P60" s="19">
        <v>18</v>
      </c>
      <c r="Q60" s="17" t="s">
        <v>297</v>
      </c>
      <c r="R60" s="18">
        <v>0</v>
      </c>
      <c r="S60" s="202">
        <v>13571</v>
      </c>
      <c r="T60" s="17" t="s">
        <v>969</v>
      </c>
      <c r="U60" s="19" t="s">
        <v>970</v>
      </c>
      <c r="V60" s="19" t="s">
        <v>970</v>
      </c>
      <c r="W60" s="19" t="s">
        <v>1374</v>
      </c>
      <c r="X60" s="19" t="s">
        <v>1277</v>
      </c>
      <c r="Y60" s="306">
        <f t="shared" si="0"/>
        <v>576</v>
      </c>
      <c r="Z60" s="307" t="str">
        <f t="shared" si="1"/>
        <v>0</v>
      </c>
      <c r="AA60" s="307">
        <f t="shared" si="2"/>
        <v>576</v>
      </c>
      <c r="AC60" s="22"/>
    </row>
    <row r="61" spans="1:34" s="19" customFormat="1" ht="11.85" customHeight="1" x14ac:dyDescent="0.25">
      <c r="A61" s="9" t="s">
        <v>1502</v>
      </c>
      <c r="B61" s="10">
        <v>0</v>
      </c>
      <c r="C61" s="9" t="s">
        <v>1245</v>
      </c>
      <c r="D61" s="9" t="s">
        <v>290</v>
      </c>
      <c r="E61" s="11" t="s">
        <v>291</v>
      </c>
      <c r="F61" s="11">
        <v>16</v>
      </c>
      <c r="G61" s="19">
        <v>23</v>
      </c>
      <c r="H61" s="19" t="s">
        <v>1270</v>
      </c>
      <c r="I61" s="20"/>
      <c r="J61" s="19" t="s">
        <v>260</v>
      </c>
      <c r="K61" s="20" t="s">
        <v>968</v>
      </c>
      <c r="L61" s="17" t="s">
        <v>234</v>
      </c>
      <c r="M61" s="19" t="s">
        <v>968</v>
      </c>
      <c r="N61" s="19" t="s">
        <v>260</v>
      </c>
      <c r="P61" s="19">
        <v>23</v>
      </c>
      <c r="Q61" s="17" t="s">
        <v>297</v>
      </c>
      <c r="R61" s="18">
        <v>88.5</v>
      </c>
      <c r="S61" s="129" t="s">
        <v>1372</v>
      </c>
      <c r="T61" s="17" t="s">
        <v>1119</v>
      </c>
      <c r="U61" s="19" t="s">
        <v>970</v>
      </c>
      <c r="V61" s="19" t="s">
        <v>970</v>
      </c>
      <c r="W61" s="19" t="s">
        <v>1374</v>
      </c>
      <c r="X61" s="19" t="s">
        <v>1373</v>
      </c>
      <c r="Y61" s="306">
        <f t="shared" si="0"/>
        <v>736</v>
      </c>
      <c r="Z61" s="307">
        <f t="shared" si="1"/>
        <v>736</v>
      </c>
      <c r="AA61" s="307" t="str">
        <f t="shared" si="2"/>
        <v>0</v>
      </c>
      <c r="AC61" s="22"/>
    </row>
    <row r="62" spans="1:34" s="19" customFormat="1" ht="11.85" customHeight="1" x14ac:dyDescent="0.25">
      <c r="A62" s="9" t="s">
        <v>1425</v>
      </c>
      <c r="B62" s="10">
        <v>205</v>
      </c>
      <c r="C62" s="9" t="s">
        <v>678</v>
      </c>
      <c r="D62" s="9" t="s">
        <v>290</v>
      </c>
      <c r="E62" s="11" t="s">
        <v>291</v>
      </c>
      <c r="F62" s="11">
        <v>16</v>
      </c>
      <c r="G62" s="19">
        <v>5</v>
      </c>
      <c r="H62" s="19" t="s">
        <v>1270</v>
      </c>
      <c r="I62" s="20"/>
      <c r="J62" s="19" t="s">
        <v>260</v>
      </c>
      <c r="K62" s="20" t="s">
        <v>968</v>
      </c>
      <c r="L62" s="17" t="s">
        <v>234</v>
      </c>
      <c r="M62" s="19" t="s">
        <v>968</v>
      </c>
      <c r="N62" s="19" t="s">
        <v>260</v>
      </c>
      <c r="P62" s="19">
        <v>5</v>
      </c>
      <c r="Q62" s="17" t="s">
        <v>297</v>
      </c>
      <c r="R62" s="18">
        <v>0</v>
      </c>
      <c r="S62" s="129" t="s">
        <v>1372</v>
      </c>
      <c r="T62" s="17" t="s">
        <v>969</v>
      </c>
      <c r="U62" s="19" t="s">
        <v>970</v>
      </c>
      <c r="V62" s="19" t="s">
        <v>970</v>
      </c>
      <c r="W62" s="19" t="s">
        <v>1374</v>
      </c>
      <c r="X62" s="19" t="s">
        <v>1373</v>
      </c>
      <c r="Y62" s="306">
        <f t="shared" si="0"/>
        <v>160</v>
      </c>
      <c r="Z62" s="307">
        <f t="shared" si="1"/>
        <v>160</v>
      </c>
      <c r="AA62" s="307" t="str">
        <f t="shared" si="2"/>
        <v>0</v>
      </c>
      <c r="AC62" s="22"/>
    </row>
    <row r="63" spans="1:34" s="27" customFormat="1" ht="11.85" customHeight="1" x14ac:dyDescent="0.25">
      <c r="A63" s="43"/>
      <c r="B63" s="44"/>
      <c r="C63" s="43"/>
      <c r="D63" s="43"/>
      <c r="E63" s="30"/>
      <c r="F63" s="30"/>
      <c r="G63" s="28">
        <f>SUM(G59:G62)</f>
        <v>46</v>
      </c>
      <c r="H63" s="28"/>
      <c r="I63" s="28"/>
      <c r="J63" s="28"/>
      <c r="K63" s="108"/>
      <c r="L63" s="45"/>
      <c r="M63" s="28">
        <f>G63-P63</f>
        <v>0</v>
      </c>
      <c r="N63" s="28"/>
      <c r="O63" s="28"/>
      <c r="P63" s="28">
        <f>SUM(P59:P62)</f>
        <v>46</v>
      </c>
      <c r="Q63" s="43"/>
      <c r="R63" s="44"/>
      <c r="S63" s="31"/>
      <c r="T63" s="43"/>
      <c r="U63" s="30"/>
      <c r="X63" s="30"/>
      <c r="Y63" s="306"/>
      <c r="Z63" s="307" t="str">
        <f t="shared" si="1"/>
        <v>0</v>
      </c>
      <c r="AA63" s="307" t="str">
        <f t="shared" si="2"/>
        <v>0</v>
      </c>
    </row>
    <row r="64" spans="1:34" s="53" customFormat="1" ht="11.85" customHeight="1" x14ac:dyDescent="0.25">
      <c r="A64" s="46"/>
      <c r="B64" s="47"/>
      <c r="C64" s="42" t="s">
        <v>239</v>
      </c>
      <c r="D64" s="46"/>
      <c r="E64" s="48"/>
      <c r="F64" s="48"/>
      <c r="G64" s="49"/>
      <c r="H64" s="49"/>
      <c r="I64" s="49"/>
      <c r="J64" s="49"/>
      <c r="K64" s="50"/>
      <c r="L64" s="51"/>
      <c r="M64" s="49"/>
      <c r="N64" s="49"/>
      <c r="O64" s="49"/>
      <c r="P64" s="49"/>
      <c r="Q64" s="46"/>
      <c r="R64" s="47"/>
      <c r="S64" s="263"/>
      <c r="T64" s="46"/>
      <c r="U64" s="48"/>
      <c r="X64" s="48"/>
      <c r="Y64" s="306"/>
      <c r="Z64" s="307" t="str">
        <f t="shared" si="1"/>
        <v>0</v>
      </c>
      <c r="AA64" s="307" t="str">
        <f t="shared" si="2"/>
        <v>0</v>
      </c>
    </row>
    <row r="65" spans="1:29" s="19" customFormat="1" ht="11.85" customHeight="1" x14ac:dyDescent="0.25">
      <c r="A65" s="17" t="s">
        <v>1117</v>
      </c>
      <c r="B65" s="18">
        <v>25</v>
      </c>
      <c r="C65" s="17" t="s">
        <v>310</v>
      </c>
      <c r="D65" s="17" t="s">
        <v>1120</v>
      </c>
      <c r="E65" s="19" t="s">
        <v>291</v>
      </c>
      <c r="F65" s="19">
        <v>8</v>
      </c>
      <c r="G65" s="19">
        <v>23</v>
      </c>
      <c r="H65" s="19" t="s">
        <v>1270</v>
      </c>
      <c r="I65" s="21" t="s">
        <v>1385</v>
      </c>
      <c r="J65" s="19" t="s">
        <v>260</v>
      </c>
      <c r="K65" s="21" t="s">
        <v>537</v>
      </c>
      <c r="L65" s="17" t="s">
        <v>234</v>
      </c>
      <c r="M65" s="19" t="s">
        <v>968</v>
      </c>
      <c r="N65" s="19" t="s">
        <v>260</v>
      </c>
      <c r="P65" s="19">
        <v>23</v>
      </c>
      <c r="Q65" s="17" t="s">
        <v>297</v>
      </c>
      <c r="R65" s="18">
        <v>0</v>
      </c>
      <c r="S65" s="202">
        <v>13571</v>
      </c>
      <c r="T65" s="17" t="s">
        <v>1269</v>
      </c>
      <c r="U65" s="19" t="s">
        <v>970</v>
      </c>
      <c r="V65" s="19" t="s">
        <v>970</v>
      </c>
      <c r="W65" s="19" t="s">
        <v>1374</v>
      </c>
      <c r="X65" s="19" t="s">
        <v>1277</v>
      </c>
      <c r="Y65" s="306">
        <f t="shared" si="0"/>
        <v>368</v>
      </c>
      <c r="Z65" s="307" t="str">
        <f t="shared" si="1"/>
        <v>0</v>
      </c>
      <c r="AA65" s="307">
        <f t="shared" si="2"/>
        <v>368</v>
      </c>
      <c r="AC65" s="22"/>
    </row>
    <row r="66" spans="1:29" s="19" customFormat="1" ht="11.85" customHeight="1" x14ac:dyDescent="0.25">
      <c r="A66" s="9" t="s">
        <v>1503</v>
      </c>
      <c r="B66" s="10">
        <v>0</v>
      </c>
      <c r="C66" s="9" t="s">
        <v>1245</v>
      </c>
      <c r="D66" s="9" t="s">
        <v>1120</v>
      </c>
      <c r="E66" s="11" t="s">
        <v>291</v>
      </c>
      <c r="F66" s="11">
        <v>8</v>
      </c>
      <c r="G66" s="19">
        <v>23</v>
      </c>
      <c r="H66" s="19" t="s">
        <v>1270</v>
      </c>
      <c r="I66" s="20"/>
      <c r="J66" s="19" t="s">
        <v>260</v>
      </c>
      <c r="K66" s="20" t="s">
        <v>968</v>
      </c>
      <c r="L66" s="17" t="s">
        <v>234</v>
      </c>
      <c r="M66" s="19" t="s">
        <v>968</v>
      </c>
      <c r="N66" s="19" t="s">
        <v>260</v>
      </c>
      <c r="P66" s="19">
        <v>23</v>
      </c>
      <c r="Q66" s="17" t="s">
        <v>297</v>
      </c>
      <c r="R66" s="18">
        <v>88.5</v>
      </c>
      <c r="S66" s="129" t="s">
        <v>1372</v>
      </c>
      <c r="T66" s="17" t="s">
        <v>1119</v>
      </c>
      <c r="U66" s="19" t="s">
        <v>970</v>
      </c>
      <c r="V66" s="19" t="s">
        <v>970</v>
      </c>
      <c r="W66" s="19" t="s">
        <v>1374</v>
      </c>
      <c r="X66" s="19" t="s">
        <v>1373</v>
      </c>
      <c r="Y66" s="306">
        <f t="shared" si="0"/>
        <v>368</v>
      </c>
      <c r="Z66" s="307">
        <f t="shared" si="1"/>
        <v>368</v>
      </c>
      <c r="AA66" s="307" t="str">
        <f t="shared" si="2"/>
        <v>0</v>
      </c>
      <c r="AC66" s="22"/>
    </row>
    <row r="67" spans="1:29" s="19" customFormat="1" ht="11.85" customHeight="1" x14ac:dyDescent="0.25">
      <c r="L67" s="9" t="s">
        <v>234</v>
      </c>
      <c r="Q67" s="17"/>
      <c r="R67" s="18"/>
      <c r="S67" s="70"/>
      <c r="T67" s="17"/>
      <c r="Y67" s="306"/>
      <c r="Z67" s="307" t="str">
        <f t="shared" si="1"/>
        <v>0</v>
      </c>
      <c r="AA67" s="307" t="str">
        <f t="shared" si="2"/>
        <v>0</v>
      </c>
      <c r="AC67" s="22"/>
    </row>
    <row r="68" spans="1:29" s="35" customFormat="1" ht="11.85" customHeight="1" thickBot="1" x14ac:dyDescent="0.3">
      <c r="G68" s="36">
        <f>SUM(G64:G67)</f>
        <v>46</v>
      </c>
      <c r="H68" s="36"/>
      <c r="I68" s="36"/>
      <c r="J68" s="36"/>
      <c r="K68" s="36"/>
      <c r="L68" s="37"/>
      <c r="M68" s="36">
        <f>G68-P68</f>
        <v>0</v>
      </c>
      <c r="N68" s="36"/>
      <c r="O68" s="36"/>
      <c r="P68" s="36">
        <f>SUM(P64:P67)</f>
        <v>46</v>
      </c>
      <c r="Q68" s="38"/>
      <c r="R68" s="38"/>
      <c r="S68" s="39"/>
      <c r="T68" s="38"/>
      <c r="X68" s="38"/>
      <c r="Y68" s="306"/>
      <c r="Z68" s="307" t="str">
        <f t="shared" si="1"/>
        <v>0</v>
      </c>
      <c r="AA68" s="307" t="str">
        <f t="shared" si="2"/>
        <v>0</v>
      </c>
    </row>
    <row r="69" spans="1:29" s="25" customFormat="1" ht="11.85" customHeight="1" x14ac:dyDescent="0.25">
      <c r="C69" s="32" t="s">
        <v>236</v>
      </c>
      <c r="G69" s="19"/>
      <c r="H69" s="19"/>
      <c r="I69" s="40"/>
      <c r="J69" s="19"/>
      <c r="K69" s="19"/>
      <c r="L69" s="33"/>
      <c r="M69" s="19"/>
      <c r="N69" s="19"/>
      <c r="O69" s="19"/>
      <c r="P69" s="19"/>
      <c r="Q69" s="19"/>
      <c r="R69" s="19"/>
      <c r="S69" s="110"/>
      <c r="T69" s="19"/>
      <c r="X69" s="19"/>
      <c r="Y69" s="306"/>
      <c r="Z69" s="307" t="str">
        <f t="shared" ref="Z69:Z132" si="3">IF(X69="N",Y69,"0")</f>
        <v>0</v>
      </c>
      <c r="AA69" s="307" t="str">
        <f t="shared" ref="AA69:AA132" si="4">IF(X69="P",Y69,"0")</f>
        <v>0</v>
      </c>
    </row>
    <row r="70" spans="1:29" s="19" customFormat="1" ht="11.85" customHeight="1" x14ac:dyDescent="0.25">
      <c r="A70" s="17" t="s">
        <v>1115</v>
      </c>
      <c r="B70" s="18">
        <v>24</v>
      </c>
      <c r="C70" s="17" t="s">
        <v>310</v>
      </c>
      <c r="D70" s="17" t="s">
        <v>290</v>
      </c>
      <c r="E70" s="19" t="s">
        <v>291</v>
      </c>
      <c r="F70" s="19">
        <v>16</v>
      </c>
      <c r="G70" s="19">
        <v>2</v>
      </c>
      <c r="H70" s="19" t="s">
        <v>1270</v>
      </c>
      <c r="I70" s="21" t="s">
        <v>1383</v>
      </c>
      <c r="J70" s="19" t="s">
        <v>260</v>
      </c>
      <c r="K70" s="21" t="s">
        <v>537</v>
      </c>
      <c r="L70" s="17" t="s">
        <v>234</v>
      </c>
      <c r="M70" s="26" t="s">
        <v>835</v>
      </c>
      <c r="N70" s="19" t="s">
        <v>260</v>
      </c>
      <c r="O70" s="26" t="s">
        <v>1399</v>
      </c>
      <c r="P70" s="19">
        <v>2</v>
      </c>
      <c r="Q70" s="9" t="s">
        <v>678</v>
      </c>
      <c r="R70" s="10">
        <v>0</v>
      </c>
      <c r="S70" s="203">
        <v>13572</v>
      </c>
      <c r="T70" s="9" t="s">
        <v>1504</v>
      </c>
      <c r="U70" s="11" t="s">
        <v>1400</v>
      </c>
      <c r="V70" s="19" t="s">
        <v>1400</v>
      </c>
      <c r="W70" s="19" t="s">
        <v>1374</v>
      </c>
      <c r="X70" s="19" t="s">
        <v>1277</v>
      </c>
      <c r="Y70" s="306">
        <f t="shared" ref="Y70:Y132" si="5">F70*G70*2</f>
        <v>64</v>
      </c>
      <c r="Z70" s="307" t="str">
        <f t="shared" si="3"/>
        <v>0</v>
      </c>
      <c r="AA70" s="307">
        <f t="shared" si="4"/>
        <v>64</v>
      </c>
      <c r="AC70" s="22"/>
    </row>
    <row r="71" spans="1:29" s="19" customFormat="1" ht="11.85" customHeight="1" x14ac:dyDescent="0.25">
      <c r="A71" s="17" t="s">
        <v>1117</v>
      </c>
      <c r="B71" s="18">
        <v>25</v>
      </c>
      <c r="C71" s="17" t="s">
        <v>310</v>
      </c>
      <c r="D71" s="17" t="s">
        <v>290</v>
      </c>
      <c r="E71" s="19" t="s">
        <v>291</v>
      </c>
      <c r="F71" s="19">
        <v>16</v>
      </c>
      <c r="G71" s="19">
        <v>7</v>
      </c>
      <c r="H71" s="19" t="s">
        <v>1270</v>
      </c>
      <c r="I71" s="21" t="s">
        <v>1385</v>
      </c>
      <c r="J71" s="19" t="s">
        <v>260</v>
      </c>
      <c r="K71" s="21" t="s">
        <v>537</v>
      </c>
      <c r="L71" s="17" t="s">
        <v>234</v>
      </c>
      <c r="M71" s="26" t="s">
        <v>835</v>
      </c>
      <c r="N71" s="19" t="s">
        <v>260</v>
      </c>
      <c r="O71" s="26" t="s">
        <v>1428</v>
      </c>
      <c r="P71" s="19">
        <v>7</v>
      </c>
      <c r="Q71" s="9" t="s">
        <v>678</v>
      </c>
      <c r="R71" s="18">
        <v>0</v>
      </c>
      <c r="S71" s="203">
        <v>13572</v>
      </c>
      <c r="T71" s="9" t="s">
        <v>1504</v>
      </c>
      <c r="U71" s="19" t="s">
        <v>1400</v>
      </c>
      <c r="V71" s="19" t="s">
        <v>1400</v>
      </c>
      <c r="W71" s="19" t="s">
        <v>1374</v>
      </c>
      <c r="X71" s="19" t="s">
        <v>1277</v>
      </c>
      <c r="Y71" s="306">
        <f t="shared" si="5"/>
        <v>224</v>
      </c>
      <c r="Z71" s="307" t="str">
        <f t="shared" si="3"/>
        <v>0</v>
      </c>
      <c r="AA71" s="307">
        <f t="shared" si="4"/>
        <v>224</v>
      </c>
      <c r="AC71" s="22"/>
    </row>
    <row r="72" spans="1:29" s="19" customFormat="1" ht="11.85" customHeight="1" x14ac:dyDescent="0.25">
      <c r="A72" s="125"/>
      <c r="B72" s="18"/>
      <c r="C72" s="23"/>
      <c r="D72" s="17"/>
      <c r="I72" s="20"/>
      <c r="K72" s="20"/>
      <c r="L72" s="17"/>
      <c r="M72" s="26"/>
      <c r="O72" s="26"/>
      <c r="Q72" s="23"/>
      <c r="R72" s="18"/>
      <c r="S72" s="202"/>
      <c r="T72" s="17"/>
      <c r="Y72" s="306"/>
      <c r="Z72" s="307" t="str">
        <f t="shared" si="3"/>
        <v>0</v>
      </c>
      <c r="AA72" s="307" t="str">
        <f t="shared" si="4"/>
        <v>0</v>
      </c>
      <c r="AC72" s="22"/>
    </row>
    <row r="73" spans="1:29" s="27" customFormat="1" ht="11.85" customHeight="1" x14ac:dyDescent="0.25">
      <c r="G73" s="28">
        <f>SUM(G69:G72)</f>
        <v>9</v>
      </c>
      <c r="H73" s="28"/>
      <c r="I73" s="28"/>
      <c r="J73" s="28"/>
      <c r="K73" s="28"/>
      <c r="L73" s="29"/>
      <c r="M73" s="28">
        <f>G73-P73</f>
        <v>0</v>
      </c>
      <c r="N73" s="28"/>
      <c r="O73" s="28"/>
      <c r="P73" s="28">
        <f>SUM(P69:P72)</f>
        <v>9</v>
      </c>
      <c r="Q73" s="30"/>
      <c r="R73" s="30"/>
      <c r="S73" s="264"/>
      <c r="T73" s="30"/>
      <c r="X73" s="30"/>
      <c r="Y73" s="306"/>
      <c r="Z73" s="307" t="str">
        <f t="shared" si="3"/>
        <v>0</v>
      </c>
      <c r="AA73" s="307" t="str">
        <f t="shared" si="4"/>
        <v>0</v>
      </c>
    </row>
    <row r="74" spans="1:29" s="25" customFormat="1" ht="11.85" customHeight="1" x14ac:dyDescent="0.25">
      <c r="C74" s="32" t="s">
        <v>237</v>
      </c>
      <c r="G74" s="19"/>
      <c r="H74" s="19"/>
      <c r="I74" s="40"/>
      <c r="J74" s="19"/>
      <c r="K74" s="19"/>
      <c r="L74" s="33"/>
      <c r="M74" s="19"/>
      <c r="N74" s="19"/>
      <c r="O74" s="19"/>
      <c r="P74" s="19"/>
      <c r="Q74" s="19"/>
      <c r="R74" s="19"/>
      <c r="S74" s="110"/>
      <c r="T74" s="19"/>
      <c r="X74" s="19"/>
      <c r="Y74" s="306"/>
      <c r="Z74" s="307" t="str">
        <f t="shared" si="3"/>
        <v>0</v>
      </c>
      <c r="AA74" s="307" t="str">
        <f t="shared" si="4"/>
        <v>0</v>
      </c>
    </row>
    <row r="75" spans="1:29" s="19" customFormat="1" ht="11.85" customHeight="1" x14ac:dyDescent="0.25">
      <c r="A75" s="111">
        <v>483067.1</v>
      </c>
      <c r="B75" s="18">
        <v>0</v>
      </c>
      <c r="C75" s="19" t="s">
        <v>494</v>
      </c>
      <c r="D75" s="17" t="s">
        <v>1120</v>
      </c>
      <c r="E75" s="19" t="s">
        <v>291</v>
      </c>
      <c r="F75" s="19">
        <v>8</v>
      </c>
      <c r="G75" s="19">
        <v>25</v>
      </c>
      <c r="H75" s="19">
        <v>782297</v>
      </c>
      <c r="I75" s="20" t="s">
        <v>1429</v>
      </c>
      <c r="J75" s="19" t="s">
        <v>260</v>
      </c>
      <c r="K75" s="20" t="s">
        <v>102</v>
      </c>
      <c r="L75" s="17" t="s">
        <v>234</v>
      </c>
      <c r="M75" s="26" t="s">
        <v>835</v>
      </c>
      <c r="N75" s="19" t="s">
        <v>260</v>
      </c>
      <c r="P75" s="19">
        <v>25</v>
      </c>
      <c r="Q75" s="9" t="s">
        <v>678</v>
      </c>
      <c r="R75" s="10">
        <v>0</v>
      </c>
      <c r="S75" s="202">
        <v>13573</v>
      </c>
      <c r="T75" s="9" t="s">
        <v>1505</v>
      </c>
      <c r="U75" s="11" t="s">
        <v>1400</v>
      </c>
      <c r="W75" s="19" t="s">
        <v>1374</v>
      </c>
      <c r="X75" s="19" t="s">
        <v>1277</v>
      </c>
      <c r="Y75" s="306">
        <f t="shared" si="5"/>
        <v>400</v>
      </c>
      <c r="Z75" s="307" t="str">
        <f t="shared" si="3"/>
        <v>0</v>
      </c>
      <c r="AA75" s="307">
        <f t="shared" si="4"/>
        <v>400</v>
      </c>
    </row>
    <row r="76" spans="1:29" s="19" customFormat="1" ht="11.25" customHeight="1" x14ac:dyDescent="0.25">
      <c r="A76" s="17" t="s">
        <v>1115</v>
      </c>
      <c r="B76" s="18">
        <v>24</v>
      </c>
      <c r="C76" s="17" t="s">
        <v>310</v>
      </c>
      <c r="D76" s="17" t="s">
        <v>1120</v>
      </c>
      <c r="E76" s="19" t="s">
        <v>291</v>
      </c>
      <c r="F76" s="19">
        <v>8</v>
      </c>
      <c r="G76" s="19">
        <v>12</v>
      </c>
      <c r="I76" s="21" t="s">
        <v>1383</v>
      </c>
      <c r="J76" s="19" t="s">
        <v>260</v>
      </c>
      <c r="K76" s="21" t="s">
        <v>537</v>
      </c>
      <c r="L76" s="17" t="s">
        <v>234</v>
      </c>
      <c r="M76" s="26" t="s">
        <v>835</v>
      </c>
      <c r="N76" s="19" t="s">
        <v>260</v>
      </c>
      <c r="O76" s="26" t="s">
        <v>1399</v>
      </c>
      <c r="P76" s="19">
        <v>12</v>
      </c>
      <c r="Q76" s="9" t="s">
        <v>678</v>
      </c>
      <c r="R76" s="10">
        <v>0</v>
      </c>
      <c r="S76" s="202">
        <v>13574</v>
      </c>
      <c r="T76" s="9" t="s">
        <v>1505</v>
      </c>
      <c r="U76" s="11" t="s">
        <v>1400</v>
      </c>
      <c r="V76" s="11" t="s">
        <v>1400</v>
      </c>
      <c r="W76" s="19" t="s">
        <v>1374</v>
      </c>
      <c r="X76" s="19" t="s">
        <v>1277</v>
      </c>
      <c r="Y76" s="306">
        <f t="shared" si="5"/>
        <v>192</v>
      </c>
      <c r="Z76" s="307" t="str">
        <f t="shared" si="3"/>
        <v>0</v>
      </c>
      <c r="AA76" s="307">
        <f t="shared" si="4"/>
        <v>192</v>
      </c>
      <c r="AC76" s="22"/>
    </row>
    <row r="77" spans="1:29" s="19" customFormat="1" ht="11.85" customHeight="1" x14ac:dyDescent="0.25">
      <c r="A77" s="46" t="s">
        <v>1117</v>
      </c>
      <c r="B77" s="47">
        <v>25</v>
      </c>
      <c r="C77" s="46" t="s">
        <v>310</v>
      </c>
      <c r="D77" s="46" t="s">
        <v>1120</v>
      </c>
      <c r="E77" s="48" t="s">
        <v>291</v>
      </c>
      <c r="F77" s="48">
        <v>8</v>
      </c>
      <c r="G77" s="48">
        <v>2</v>
      </c>
      <c r="H77" s="48" t="s">
        <v>1270</v>
      </c>
      <c r="I77" s="196" t="s">
        <v>1385</v>
      </c>
      <c r="J77" s="19" t="s">
        <v>260</v>
      </c>
      <c r="K77" s="196" t="s">
        <v>537</v>
      </c>
      <c r="L77" s="17" t="s">
        <v>234</v>
      </c>
      <c r="M77" s="26" t="s">
        <v>835</v>
      </c>
      <c r="N77" s="19" t="s">
        <v>260</v>
      </c>
      <c r="O77" s="26" t="s">
        <v>1399</v>
      </c>
      <c r="P77" s="48">
        <v>2</v>
      </c>
      <c r="Q77" s="9" t="s">
        <v>678</v>
      </c>
      <c r="R77" s="10">
        <v>0</v>
      </c>
      <c r="S77" s="202">
        <v>13574</v>
      </c>
      <c r="T77" s="9" t="s">
        <v>1505</v>
      </c>
      <c r="U77" s="11" t="s">
        <v>1400</v>
      </c>
      <c r="V77" s="11" t="s">
        <v>1400</v>
      </c>
      <c r="W77" s="19" t="s">
        <v>1374</v>
      </c>
      <c r="X77" s="19" t="s">
        <v>1277</v>
      </c>
      <c r="Y77" s="306">
        <f t="shared" si="5"/>
        <v>32</v>
      </c>
      <c r="Z77" s="307" t="str">
        <f t="shared" si="3"/>
        <v>0</v>
      </c>
      <c r="AA77" s="307">
        <f t="shared" si="4"/>
        <v>32</v>
      </c>
      <c r="AC77" s="22"/>
    </row>
    <row r="78" spans="1:29" s="19" customFormat="1" ht="11.85" customHeight="1" x14ac:dyDescent="0.25">
      <c r="A78" s="17"/>
      <c r="B78" s="18"/>
      <c r="C78" s="17"/>
      <c r="D78" s="17"/>
      <c r="I78" s="21"/>
      <c r="K78" s="21"/>
      <c r="L78" s="17"/>
      <c r="M78" s="26"/>
      <c r="O78" s="26"/>
      <c r="Q78" s="23"/>
      <c r="R78" s="18"/>
      <c r="S78" s="265"/>
      <c r="T78" s="17"/>
      <c r="Y78" s="306"/>
      <c r="Z78" s="307" t="str">
        <f t="shared" si="3"/>
        <v>0</v>
      </c>
      <c r="AA78" s="307" t="str">
        <f t="shared" si="4"/>
        <v>0</v>
      </c>
      <c r="AC78" s="22"/>
    </row>
    <row r="79" spans="1:29" s="35" customFormat="1" ht="11.85" customHeight="1" thickBot="1" x14ac:dyDescent="0.3">
      <c r="G79" s="36">
        <f>SUM(G74:G78)</f>
        <v>39</v>
      </c>
      <c r="H79" s="36"/>
      <c r="I79" s="36"/>
      <c r="J79" s="36"/>
      <c r="K79" s="36"/>
      <c r="L79" s="41"/>
      <c r="M79" s="36">
        <f>G79-P79</f>
        <v>0</v>
      </c>
      <c r="N79" s="36"/>
      <c r="O79" s="36"/>
      <c r="P79" s="36">
        <f>SUM(P74:P78)</f>
        <v>39</v>
      </c>
      <c r="Q79" s="38"/>
      <c r="R79" s="38"/>
      <c r="S79" s="39"/>
      <c r="T79" s="38"/>
      <c r="X79" s="38"/>
      <c r="Y79" s="306"/>
      <c r="Z79" s="307" t="str">
        <f t="shared" si="3"/>
        <v>0</v>
      </c>
      <c r="AA79" s="307" t="str">
        <f t="shared" si="4"/>
        <v>0</v>
      </c>
    </row>
    <row r="80" spans="1:29" s="25" customFormat="1" x14ac:dyDescent="0.25">
      <c r="C80" s="231" t="s">
        <v>1432</v>
      </c>
      <c r="I80" s="266"/>
      <c r="J80" s="33"/>
      <c r="N80" s="33"/>
      <c r="S80" s="267"/>
      <c r="Y80" s="306"/>
      <c r="Z80" s="307" t="str">
        <f t="shared" si="3"/>
        <v>0</v>
      </c>
      <c r="AA80" s="307" t="str">
        <f t="shared" si="4"/>
        <v>0</v>
      </c>
    </row>
    <row r="81" spans="1:32" s="25" customFormat="1" x14ac:dyDescent="0.25">
      <c r="A81" s="111">
        <v>436147.1</v>
      </c>
      <c r="B81" s="18">
        <v>0</v>
      </c>
      <c r="C81" s="19" t="s">
        <v>494</v>
      </c>
      <c r="D81" s="17" t="s">
        <v>290</v>
      </c>
      <c r="E81" s="19" t="s">
        <v>291</v>
      </c>
      <c r="F81" s="19">
        <v>16</v>
      </c>
      <c r="G81" s="26">
        <v>12</v>
      </c>
      <c r="H81" s="19">
        <v>882286</v>
      </c>
      <c r="I81" s="20" t="s">
        <v>1434</v>
      </c>
      <c r="J81" s="8" t="s">
        <v>260</v>
      </c>
      <c r="K81" s="20" t="s">
        <v>102</v>
      </c>
      <c r="L81" s="46" t="s">
        <v>234</v>
      </c>
      <c r="M81" s="19" t="s">
        <v>906</v>
      </c>
      <c r="N81" s="8" t="s">
        <v>260</v>
      </c>
      <c r="O81" s="98" t="s">
        <v>1435</v>
      </c>
      <c r="P81" s="26">
        <v>37</v>
      </c>
      <c r="Q81" s="19"/>
      <c r="R81" s="19"/>
      <c r="S81" s="111"/>
      <c r="Y81" s="306"/>
      <c r="Z81" s="307" t="str">
        <f t="shared" si="3"/>
        <v>0</v>
      </c>
      <c r="AA81" s="307" t="str">
        <f t="shared" si="4"/>
        <v>0</v>
      </c>
    </row>
    <row r="82" spans="1:32" s="25" customFormat="1" x14ac:dyDescent="0.25">
      <c r="A82" s="111">
        <v>436147.1</v>
      </c>
      <c r="B82" s="18">
        <v>0</v>
      </c>
      <c r="C82" s="19" t="s">
        <v>494</v>
      </c>
      <c r="D82" s="17" t="s">
        <v>290</v>
      </c>
      <c r="E82" s="19" t="s">
        <v>291</v>
      </c>
      <c r="F82" s="19">
        <v>16</v>
      </c>
      <c r="G82" s="26">
        <v>25</v>
      </c>
      <c r="H82" s="19">
        <v>782297</v>
      </c>
      <c r="I82" s="20" t="s">
        <v>1434</v>
      </c>
      <c r="J82" s="8" t="s">
        <v>260</v>
      </c>
      <c r="K82" s="20" t="s">
        <v>102</v>
      </c>
      <c r="L82" s="46" t="s">
        <v>234</v>
      </c>
      <c r="M82" s="19" t="s">
        <v>835</v>
      </c>
      <c r="N82" s="8" t="s">
        <v>260</v>
      </c>
      <c r="O82" s="98" t="s">
        <v>1435</v>
      </c>
      <c r="P82" s="26">
        <v>37</v>
      </c>
      <c r="Q82" s="19"/>
      <c r="R82" s="19"/>
      <c r="S82" s="111"/>
      <c r="Y82" s="306"/>
      <c r="Z82" s="307" t="str">
        <f t="shared" si="3"/>
        <v>0</v>
      </c>
      <c r="AA82" s="307" t="str">
        <f t="shared" si="4"/>
        <v>0</v>
      </c>
    </row>
    <row r="83" spans="1:32" s="25" customFormat="1" x14ac:dyDescent="0.25">
      <c r="A83" s="267"/>
      <c r="C83" s="231" t="s">
        <v>1433</v>
      </c>
      <c r="H83" s="268"/>
      <c r="I83" s="266"/>
      <c r="J83" s="33"/>
      <c r="K83" s="269"/>
      <c r="N83" s="33"/>
      <c r="O83" s="268"/>
      <c r="S83" s="267"/>
      <c r="Y83" s="306"/>
      <c r="Z83" s="307" t="str">
        <f t="shared" si="3"/>
        <v>0</v>
      </c>
      <c r="AA83" s="307" t="str">
        <f t="shared" si="4"/>
        <v>0</v>
      </c>
    </row>
    <row r="84" spans="1:32" s="25" customFormat="1" x14ac:dyDescent="0.25">
      <c r="A84" s="111">
        <v>436147.1</v>
      </c>
      <c r="B84" s="18">
        <v>0</v>
      </c>
      <c r="C84" s="19" t="s">
        <v>494</v>
      </c>
      <c r="D84" s="17" t="s">
        <v>1120</v>
      </c>
      <c r="E84" s="19" t="s">
        <v>291</v>
      </c>
      <c r="F84" s="19">
        <v>8</v>
      </c>
      <c r="G84" s="26">
        <v>30</v>
      </c>
      <c r="H84" s="19">
        <v>782297</v>
      </c>
      <c r="I84" s="20" t="s">
        <v>1434</v>
      </c>
      <c r="J84" s="8" t="s">
        <v>260</v>
      </c>
      <c r="K84" s="20" t="s">
        <v>102</v>
      </c>
      <c r="L84" s="46" t="s">
        <v>234</v>
      </c>
      <c r="M84" s="19" t="s">
        <v>835</v>
      </c>
      <c r="N84" s="8" t="s">
        <v>260</v>
      </c>
      <c r="O84" s="98" t="s">
        <v>1435</v>
      </c>
      <c r="P84" s="26">
        <v>30</v>
      </c>
      <c r="Q84" s="19"/>
      <c r="R84" s="19"/>
      <c r="S84" s="111"/>
      <c r="Y84" s="306"/>
      <c r="Z84" s="307" t="str">
        <f t="shared" si="3"/>
        <v>0</v>
      </c>
      <c r="AA84" s="307" t="str">
        <f t="shared" si="4"/>
        <v>0</v>
      </c>
    </row>
    <row r="85" spans="1:32" s="25" customFormat="1" x14ac:dyDescent="0.25">
      <c r="A85" s="111">
        <v>436147.1</v>
      </c>
      <c r="B85" s="18">
        <v>0</v>
      </c>
      <c r="C85" s="19" t="s">
        <v>494</v>
      </c>
      <c r="D85" s="17" t="s">
        <v>1120</v>
      </c>
      <c r="E85" s="19" t="s">
        <v>291</v>
      </c>
      <c r="F85" s="19">
        <v>8</v>
      </c>
      <c r="G85" s="26">
        <v>45</v>
      </c>
      <c r="H85" s="19">
        <v>882286</v>
      </c>
      <c r="I85" s="20" t="s">
        <v>1434</v>
      </c>
      <c r="J85" s="8" t="s">
        <v>260</v>
      </c>
      <c r="K85" s="20" t="s">
        <v>102</v>
      </c>
      <c r="L85" s="46" t="s">
        <v>234</v>
      </c>
      <c r="M85" s="19" t="s">
        <v>906</v>
      </c>
      <c r="N85" s="8" t="s">
        <v>260</v>
      </c>
      <c r="O85" s="98" t="s">
        <v>1435</v>
      </c>
      <c r="P85" s="26">
        <v>45</v>
      </c>
      <c r="Q85" s="19"/>
      <c r="R85" s="19"/>
      <c r="S85" s="111"/>
      <c r="Y85" s="306"/>
      <c r="Z85" s="307" t="str">
        <f t="shared" si="3"/>
        <v>0</v>
      </c>
      <c r="AA85" s="307" t="str">
        <f t="shared" si="4"/>
        <v>0</v>
      </c>
    </row>
    <row r="86" spans="1:32" x14ac:dyDescent="0.25">
      <c r="C86" s="58" t="s">
        <v>1437</v>
      </c>
      <c r="G86"/>
      <c r="H86"/>
      <c r="I86"/>
      <c r="J86" s="59"/>
      <c r="K86"/>
      <c r="M86"/>
      <c r="N86" s="59"/>
      <c r="O86"/>
      <c r="P86"/>
      <c r="S86" s="233"/>
      <c r="X86"/>
      <c r="Y86" s="306"/>
      <c r="Z86" s="307" t="str">
        <f t="shared" si="3"/>
        <v>0</v>
      </c>
      <c r="AA86" s="307" t="str">
        <f t="shared" si="4"/>
        <v>0</v>
      </c>
    </row>
    <row r="87" spans="1:32" x14ac:dyDescent="0.25">
      <c r="C87" s="58" t="s">
        <v>1438</v>
      </c>
      <c r="G87"/>
      <c r="H87"/>
      <c r="I87"/>
      <c r="J87" s="59"/>
      <c r="K87"/>
      <c r="M87"/>
      <c r="N87" s="59"/>
      <c r="O87"/>
      <c r="P87"/>
      <c r="S87" s="233"/>
      <c r="X87"/>
      <c r="Y87" s="306"/>
      <c r="Z87" s="307" t="str">
        <f t="shared" si="3"/>
        <v>0</v>
      </c>
      <c r="AA87" s="307" t="str">
        <f t="shared" si="4"/>
        <v>0</v>
      </c>
    </row>
    <row r="88" spans="1:32" s="11" customFormat="1" ht="11.85" customHeight="1" x14ac:dyDescent="0.25">
      <c r="A88" s="9" t="s">
        <v>1439</v>
      </c>
      <c r="B88" s="10">
        <v>77.95</v>
      </c>
      <c r="C88" s="9" t="s">
        <v>297</v>
      </c>
      <c r="D88" s="9" t="s">
        <v>290</v>
      </c>
      <c r="E88" s="11" t="s">
        <v>291</v>
      </c>
      <c r="F88" s="11">
        <v>16</v>
      </c>
      <c r="G88" s="11">
        <v>25</v>
      </c>
      <c r="I88" s="270"/>
      <c r="J88" s="135" t="s">
        <v>260</v>
      </c>
      <c r="K88" s="210" t="s">
        <v>1440</v>
      </c>
      <c r="L88" s="116" t="s">
        <v>234</v>
      </c>
      <c r="M88" s="115" t="s">
        <v>1440</v>
      </c>
      <c r="N88" s="101" t="s">
        <v>260</v>
      </c>
      <c r="P88" s="11">
        <v>25</v>
      </c>
      <c r="Q88" s="9" t="s">
        <v>1441</v>
      </c>
      <c r="R88" s="10">
        <v>300</v>
      </c>
      <c r="S88" s="221" t="s">
        <v>1372</v>
      </c>
      <c r="T88" s="9" t="s">
        <v>1442</v>
      </c>
      <c r="U88" s="11" t="s">
        <v>1083</v>
      </c>
      <c r="V88" s="11" t="s">
        <v>1083</v>
      </c>
      <c r="W88" s="13" t="s">
        <v>21</v>
      </c>
      <c r="X88" s="11" t="s">
        <v>1373</v>
      </c>
      <c r="Y88" s="306">
        <f t="shared" si="5"/>
        <v>800</v>
      </c>
      <c r="Z88" s="307">
        <f t="shared" si="3"/>
        <v>800</v>
      </c>
      <c r="AA88" s="307" t="str">
        <f t="shared" si="4"/>
        <v>0</v>
      </c>
      <c r="AC88" s="14">
        <v>36851.625613425924</v>
      </c>
      <c r="AF88" s="11">
        <v>2110456</v>
      </c>
    </row>
    <row r="89" spans="1:32" x14ac:dyDescent="0.25">
      <c r="A89" s="9" t="s">
        <v>1439</v>
      </c>
      <c r="B89" s="10">
        <v>77.95</v>
      </c>
      <c r="C89" s="9" t="s">
        <v>297</v>
      </c>
      <c r="D89" s="9" t="s">
        <v>290</v>
      </c>
      <c r="E89" s="11" t="s">
        <v>291</v>
      </c>
      <c r="F89" s="11">
        <v>16</v>
      </c>
      <c r="G89" s="11">
        <v>25</v>
      </c>
      <c r="I89" s="270"/>
      <c r="J89" s="135" t="s">
        <v>260</v>
      </c>
      <c r="K89" s="210" t="s">
        <v>1440</v>
      </c>
      <c r="L89" s="116" t="s">
        <v>234</v>
      </c>
      <c r="M89" s="115" t="s">
        <v>1440</v>
      </c>
      <c r="N89" s="101" t="s">
        <v>260</v>
      </c>
      <c r="P89" s="11">
        <v>25</v>
      </c>
      <c r="Q89" s="9" t="s">
        <v>1441</v>
      </c>
      <c r="R89" s="10">
        <v>300.05</v>
      </c>
      <c r="S89" s="221" t="s">
        <v>1372</v>
      </c>
      <c r="T89" s="9" t="s">
        <v>1443</v>
      </c>
      <c r="U89" s="11" t="s">
        <v>1083</v>
      </c>
      <c r="V89" s="11" t="s">
        <v>1083</v>
      </c>
      <c r="W89" s="13" t="s">
        <v>21</v>
      </c>
      <c r="X89" s="11" t="s">
        <v>1373</v>
      </c>
      <c r="Y89" s="306">
        <f t="shared" si="5"/>
        <v>800</v>
      </c>
      <c r="Z89" s="307">
        <f t="shared" si="3"/>
        <v>800</v>
      </c>
      <c r="AA89" s="307" t="str">
        <f t="shared" si="4"/>
        <v>0</v>
      </c>
      <c r="AB89" s="11"/>
      <c r="AC89" s="14">
        <v>36851.625613425924</v>
      </c>
      <c r="AD89" s="11"/>
      <c r="AE89" s="11">
        <v>2140901</v>
      </c>
      <c r="AF89" s="11"/>
    </row>
    <row r="90" spans="1:32" s="11" customFormat="1" ht="11.85" customHeight="1" x14ac:dyDescent="0.25">
      <c r="A90" s="9" t="s">
        <v>1444</v>
      </c>
      <c r="B90" s="10">
        <v>300</v>
      </c>
      <c r="C90" s="9" t="s">
        <v>1441</v>
      </c>
      <c r="D90" s="9" t="s">
        <v>290</v>
      </c>
      <c r="E90" s="11" t="s">
        <v>291</v>
      </c>
      <c r="F90" s="11">
        <v>16</v>
      </c>
      <c r="G90" s="11">
        <v>25</v>
      </c>
      <c r="I90" s="270"/>
      <c r="J90" s="135" t="s">
        <v>260</v>
      </c>
      <c r="K90" s="271" t="s">
        <v>883</v>
      </c>
      <c r="L90" s="116" t="s">
        <v>234</v>
      </c>
      <c r="M90" s="115" t="s">
        <v>883</v>
      </c>
      <c r="N90" s="101" t="s">
        <v>260</v>
      </c>
      <c r="P90" s="11">
        <v>25</v>
      </c>
      <c r="Q90" s="9" t="s">
        <v>297</v>
      </c>
      <c r="R90" s="10">
        <v>24.01</v>
      </c>
      <c r="S90" s="272" t="s">
        <v>1372</v>
      </c>
      <c r="T90" s="9" t="s">
        <v>110</v>
      </c>
      <c r="U90" s="11" t="s">
        <v>1083</v>
      </c>
      <c r="V90" s="11" t="s">
        <v>1083</v>
      </c>
      <c r="W90" s="13" t="s">
        <v>21</v>
      </c>
      <c r="X90" s="11" t="s">
        <v>1373</v>
      </c>
      <c r="Y90" s="306">
        <f t="shared" si="5"/>
        <v>800</v>
      </c>
      <c r="Z90" s="307">
        <f t="shared" si="3"/>
        <v>800</v>
      </c>
      <c r="AA90" s="307" t="str">
        <f t="shared" si="4"/>
        <v>0</v>
      </c>
      <c r="AC90" s="14"/>
    </row>
    <row r="91" spans="1:32" x14ac:dyDescent="0.25">
      <c r="A91" s="9" t="s">
        <v>1445</v>
      </c>
      <c r="B91" s="10">
        <v>273</v>
      </c>
      <c r="C91" s="9" t="s">
        <v>310</v>
      </c>
      <c r="D91" s="9" t="s">
        <v>290</v>
      </c>
      <c r="E91" s="11" t="s">
        <v>291</v>
      </c>
      <c r="F91" s="11">
        <v>16</v>
      </c>
      <c r="G91" s="11">
        <v>25</v>
      </c>
      <c r="I91" s="273"/>
      <c r="J91" s="135" t="s">
        <v>260</v>
      </c>
      <c r="K91" s="271" t="s">
        <v>1446</v>
      </c>
      <c r="L91" s="116" t="s">
        <v>234</v>
      </c>
      <c r="M91" s="115" t="s">
        <v>48</v>
      </c>
      <c r="N91" s="101" t="s">
        <v>260</v>
      </c>
      <c r="O91" s="11" t="s">
        <v>1447</v>
      </c>
      <c r="P91" s="11">
        <v>25</v>
      </c>
      <c r="Q91" s="224" t="s">
        <v>134</v>
      </c>
      <c r="R91" s="10">
        <v>310</v>
      </c>
      <c r="S91" s="274" t="s">
        <v>1372</v>
      </c>
      <c r="T91" s="9" t="s">
        <v>1448</v>
      </c>
      <c r="U91" s="11" t="s">
        <v>1083</v>
      </c>
      <c r="V91" s="11" t="s">
        <v>1083</v>
      </c>
      <c r="W91" s="13" t="s">
        <v>21</v>
      </c>
      <c r="X91" s="11" t="s">
        <v>1373</v>
      </c>
      <c r="Y91" s="306">
        <f t="shared" si="5"/>
        <v>800</v>
      </c>
      <c r="Z91" s="307">
        <f t="shared" si="3"/>
        <v>800</v>
      </c>
      <c r="AA91" s="307" t="str">
        <f t="shared" si="4"/>
        <v>0</v>
      </c>
      <c r="AB91" s="11"/>
      <c r="AC91" s="14"/>
      <c r="AD91" s="11"/>
      <c r="AE91" s="11"/>
      <c r="AF91" s="11"/>
    </row>
    <row r="92" spans="1:32" s="11" customFormat="1" ht="11.85" customHeight="1" x14ac:dyDescent="0.25">
      <c r="A92" s="9" t="s">
        <v>1439</v>
      </c>
      <c r="B92" s="10">
        <v>77.95</v>
      </c>
      <c r="C92" s="9" t="s">
        <v>297</v>
      </c>
      <c r="D92" s="9" t="s">
        <v>290</v>
      </c>
      <c r="E92" s="11" t="s">
        <v>291</v>
      </c>
      <c r="F92" s="11">
        <v>16</v>
      </c>
      <c r="G92" s="11">
        <v>25</v>
      </c>
      <c r="I92" s="12"/>
      <c r="J92" s="135" t="s">
        <v>260</v>
      </c>
      <c r="K92" s="271" t="s">
        <v>1440</v>
      </c>
      <c r="L92" s="116" t="s">
        <v>234</v>
      </c>
      <c r="M92" s="115" t="s">
        <v>1440</v>
      </c>
      <c r="N92" s="101" t="s">
        <v>260</v>
      </c>
      <c r="O92" s="24"/>
      <c r="P92" s="11">
        <v>25</v>
      </c>
      <c r="Q92" s="9" t="s">
        <v>157</v>
      </c>
      <c r="R92" s="10">
        <v>800</v>
      </c>
      <c r="S92" s="274" t="s">
        <v>1372</v>
      </c>
      <c r="T92" s="9" t="s">
        <v>1449</v>
      </c>
      <c r="U92" s="11" t="s">
        <v>1083</v>
      </c>
      <c r="V92" s="11" t="s">
        <v>1083</v>
      </c>
      <c r="W92" s="13" t="s">
        <v>21</v>
      </c>
      <c r="X92" s="11" t="s">
        <v>1373</v>
      </c>
      <c r="Y92" s="306">
        <f t="shared" si="5"/>
        <v>800</v>
      </c>
      <c r="Z92" s="307">
        <f t="shared" si="3"/>
        <v>800</v>
      </c>
      <c r="AA92" s="307" t="str">
        <f t="shared" si="4"/>
        <v>0</v>
      </c>
      <c r="AC92" s="14"/>
    </row>
    <row r="93" spans="1:32" s="11" customFormat="1" ht="11.85" customHeight="1" x14ac:dyDescent="0.25">
      <c r="A93" s="9" t="s">
        <v>1450</v>
      </c>
      <c r="B93" s="10">
        <v>125.5</v>
      </c>
      <c r="C93" s="9" t="s">
        <v>297</v>
      </c>
      <c r="D93" s="9" t="s">
        <v>290</v>
      </c>
      <c r="E93" s="11" t="s">
        <v>291</v>
      </c>
      <c r="F93" s="11">
        <v>16</v>
      </c>
      <c r="G93" s="11">
        <v>25</v>
      </c>
      <c r="I93" s="12"/>
      <c r="J93" s="135" t="s">
        <v>260</v>
      </c>
      <c r="K93" s="271" t="s">
        <v>1440</v>
      </c>
      <c r="L93" s="116" t="s">
        <v>234</v>
      </c>
      <c r="M93" s="115" t="s">
        <v>1440</v>
      </c>
      <c r="N93" s="101" t="s">
        <v>260</v>
      </c>
      <c r="O93" s="24"/>
      <c r="P93" s="11">
        <v>25</v>
      </c>
      <c r="Q93" s="9" t="s">
        <v>157</v>
      </c>
      <c r="R93" s="10">
        <v>1100</v>
      </c>
      <c r="S93" s="274" t="s">
        <v>1372</v>
      </c>
      <c r="T93" s="9" t="s">
        <v>1451</v>
      </c>
      <c r="U93" s="11" t="s">
        <v>1083</v>
      </c>
      <c r="V93" s="11" t="s">
        <v>1083</v>
      </c>
      <c r="W93" s="13" t="s">
        <v>21</v>
      </c>
      <c r="X93" s="11" t="s">
        <v>1373</v>
      </c>
      <c r="Y93" s="306">
        <f t="shared" si="5"/>
        <v>800</v>
      </c>
      <c r="Z93" s="307">
        <f t="shared" si="3"/>
        <v>800</v>
      </c>
      <c r="AA93" s="307" t="str">
        <f t="shared" si="4"/>
        <v>0</v>
      </c>
      <c r="AC93" s="14"/>
    </row>
    <row r="94" spans="1:32" s="11" customFormat="1" ht="11.85" customHeight="1" x14ac:dyDescent="0.25">
      <c r="A94" s="249" t="s">
        <v>1452</v>
      </c>
      <c r="B94" s="10">
        <v>1180</v>
      </c>
      <c r="C94" s="9" t="s">
        <v>157</v>
      </c>
      <c r="D94" s="9" t="s">
        <v>290</v>
      </c>
      <c r="E94" s="11" t="s">
        <v>291</v>
      </c>
      <c r="F94" s="11">
        <v>16</v>
      </c>
      <c r="G94" s="11">
        <v>25</v>
      </c>
      <c r="I94" s="275"/>
      <c r="J94" s="101" t="s">
        <v>260</v>
      </c>
      <c r="K94" s="271" t="s">
        <v>876</v>
      </c>
      <c r="L94" s="116" t="s">
        <v>234</v>
      </c>
      <c r="M94" s="115" t="s">
        <v>876</v>
      </c>
      <c r="N94" s="101" t="s">
        <v>260</v>
      </c>
      <c r="O94" s="24"/>
      <c r="P94" s="11">
        <v>25</v>
      </c>
      <c r="Q94" s="9" t="s">
        <v>310</v>
      </c>
      <c r="R94" s="10">
        <v>94.5</v>
      </c>
      <c r="S94" s="209" t="s">
        <v>1372</v>
      </c>
      <c r="T94" s="9" t="s">
        <v>1453</v>
      </c>
      <c r="U94" s="11" t="s">
        <v>1083</v>
      </c>
      <c r="V94" s="11" t="s">
        <v>1083</v>
      </c>
      <c r="W94" s="13" t="s">
        <v>21</v>
      </c>
      <c r="X94" s="11" t="s">
        <v>1373</v>
      </c>
      <c r="Y94" s="306">
        <f t="shared" si="5"/>
        <v>800</v>
      </c>
      <c r="Z94" s="307">
        <f t="shared" si="3"/>
        <v>800</v>
      </c>
      <c r="AA94" s="307" t="str">
        <f t="shared" si="4"/>
        <v>0</v>
      </c>
      <c r="AC94" s="14"/>
    </row>
    <row r="95" spans="1:32" x14ac:dyDescent="0.25">
      <c r="C95" s="58"/>
      <c r="G95"/>
      <c r="H95"/>
      <c r="I95"/>
      <c r="J95" s="59"/>
      <c r="K95"/>
      <c r="M95"/>
      <c r="N95" s="59"/>
      <c r="O95"/>
      <c r="P95"/>
      <c r="S95" s="233"/>
      <c r="X95"/>
      <c r="Y95" s="306"/>
      <c r="Z95" s="307" t="str">
        <f t="shared" si="3"/>
        <v>0</v>
      </c>
      <c r="AA95" s="307" t="str">
        <f t="shared" si="4"/>
        <v>0</v>
      </c>
    </row>
    <row r="96" spans="1:32" x14ac:dyDescent="0.25">
      <c r="C96" s="58" t="s">
        <v>1454</v>
      </c>
      <c r="G96"/>
      <c r="H96"/>
      <c r="I96"/>
      <c r="J96" s="59"/>
      <c r="K96"/>
      <c r="M96"/>
      <c r="N96" s="59"/>
      <c r="O96"/>
      <c r="P96"/>
      <c r="S96" s="233"/>
      <c r="X96"/>
      <c r="Y96" s="306"/>
      <c r="Z96" s="307" t="str">
        <f t="shared" si="3"/>
        <v>0</v>
      </c>
      <c r="AA96" s="307" t="str">
        <f t="shared" si="4"/>
        <v>0</v>
      </c>
    </row>
    <row r="97" spans="1:34" x14ac:dyDescent="0.25">
      <c r="A97" s="9" t="s">
        <v>1455</v>
      </c>
      <c r="B97" s="10">
        <v>24.75</v>
      </c>
      <c r="C97" s="9" t="s">
        <v>297</v>
      </c>
      <c r="D97" s="9" t="s">
        <v>1120</v>
      </c>
      <c r="E97" s="11" t="s">
        <v>291</v>
      </c>
      <c r="F97" s="11">
        <v>8</v>
      </c>
      <c r="G97" s="11">
        <v>25</v>
      </c>
      <c r="I97" s="12" t="s">
        <v>1456</v>
      </c>
      <c r="J97" s="235" t="s">
        <v>260</v>
      </c>
      <c r="K97" s="210" t="s">
        <v>537</v>
      </c>
      <c r="L97" s="116" t="s">
        <v>234</v>
      </c>
      <c r="M97" s="115" t="s">
        <v>136</v>
      </c>
      <c r="N97" s="235" t="s">
        <v>260</v>
      </c>
      <c r="O97" s="13" t="s">
        <v>1457</v>
      </c>
      <c r="P97" s="11">
        <v>25</v>
      </c>
      <c r="Q97" s="9" t="s">
        <v>494</v>
      </c>
      <c r="R97" s="10">
        <v>29.5</v>
      </c>
      <c r="S97" s="209" t="s">
        <v>1458</v>
      </c>
      <c r="T97" s="9" t="s">
        <v>1459</v>
      </c>
      <c r="U97" s="11" t="s">
        <v>1083</v>
      </c>
      <c r="V97" s="11" t="s">
        <v>1083</v>
      </c>
      <c r="W97" s="11" t="s">
        <v>1374</v>
      </c>
      <c r="X97" s="11" t="s">
        <v>1277</v>
      </c>
      <c r="Y97" s="306">
        <f t="shared" si="5"/>
        <v>400</v>
      </c>
      <c r="Z97" s="307" t="str">
        <f t="shared" si="3"/>
        <v>0</v>
      </c>
      <c r="AA97" s="307">
        <f t="shared" si="4"/>
        <v>400</v>
      </c>
    </row>
    <row r="98" spans="1:34" x14ac:dyDescent="0.25">
      <c r="A98" s="9" t="s">
        <v>1460</v>
      </c>
      <c r="B98" s="10">
        <v>24.25</v>
      </c>
      <c r="C98" s="9" t="s">
        <v>297</v>
      </c>
      <c r="D98" s="9" t="s">
        <v>1120</v>
      </c>
      <c r="E98" s="11" t="s">
        <v>291</v>
      </c>
      <c r="F98" s="11">
        <v>8</v>
      </c>
      <c r="G98" s="11">
        <v>25</v>
      </c>
      <c r="I98" s="12" t="s">
        <v>1461</v>
      </c>
      <c r="J98" s="235" t="s">
        <v>260</v>
      </c>
      <c r="K98" s="210" t="s">
        <v>537</v>
      </c>
      <c r="L98" s="116" t="s">
        <v>234</v>
      </c>
      <c r="M98" s="115" t="s">
        <v>136</v>
      </c>
      <c r="N98" s="235" t="s">
        <v>260</v>
      </c>
      <c r="O98" s="13" t="s">
        <v>1462</v>
      </c>
      <c r="P98" s="11">
        <v>25</v>
      </c>
      <c r="Q98" s="9" t="s">
        <v>310</v>
      </c>
      <c r="R98" s="10">
        <v>30.35</v>
      </c>
      <c r="S98" s="209" t="s">
        <v>1463</v>
      </c>
      <c r="T98" s="9" t="s">
        <v>1464</v>
      </c>
      <c r="U98" s="11" t="s">
        <v>1083</v>
      </c>
      <c r="V98" s="11" t="s">
        <v>1083</v>
      </c>
      <c r="W98" s="11" t="s">
        <v>1374</v>
      </c>
      <c r="X98" s="11" t="s">
        <v>1277</v>
      </c>
      <c r="Y98" s="306">
        <f t="shared" si="5"/>
        <v>400</v>
      </c>
      <c r="Z98" s="307" t="str">
        <f t="shared" si="3"/>
        <v>0</v>
      </c>
      <c r="AA98" s="307">
        <f t="shared" si="4"/>
        <v>400</v>
      </c>
    </row>
    <row r="99" spans="1:34" x14ac:dyDescent="0.25">
      <c r="A99" s="9" t="s">
        <v>1465</v>
      </c>
      <c r="B99" s="10">
        <v>72</v>
      </c>
      <c r="C99" s="9" t="s">
        <v>297</v>
      </c>
      <c r="D99" s="9" t="s">
        <v>1120</v>
      </c>
      <c r="E99" s="11" t="s">
        <v>291</v>
      </c>
      <c r="F99" s="11">
        <v>8</v>
      </c>
      <c r="G99" s="11">
        <v>25</v>
      </c>
      <c r="I99" s="12" t="s">
        <v>1466</v>
      </c>
      <c r="J99" s="235" t="s">
        <v>260</v>
      </c>
      <c r="K99" s="210" t="s">
        <v>1366</v>
      </c>
      <c r="L99" s="116" t="s">
        <v>234</v>
      </c>
      <c r="M99" s="115" t="s">
        <v>136</v>
      </c>
      <c r="N99" s="235" t="s">
        <v>260</v>
      </c>
      <c r="O99" s="15" t="s">
        <v>1467</v>
      </c>
      <c r="P99" s="11">
        <v>25</v>
      </c>
      <c r="Q99" s="9" t="s">
        <v>310</v>
      </c>
      <c r="R99" s="10">
        <v>30.35</v>
      </c>
      <c r="S99" s="209" t="s">
        <v>1468</v>
      </c>
      <c r="T99" s="9" t="s">
        <v>1464</v>
      </c>
      <c r="U99" s="11" t="s">
        <v>1083</v>
      </c>
      <c r="V99" s="11" t="s">
        <v>1083</v>
      </c>
      <c r="W99" s="11" t="s">
        <v>1374</v>
      </c>
      <c r="X99" s="11" t="s">
        <v>1277</v>
      </c>
      <c r="Y99" s="306">
        <f t="shared" si="5"/>
        <v>400</v>
      </c>
      <c r="Z99" s="307" t="str">
        <f t="shared" si="3"/>
        <v>0</v>
      </c>
      <c r="AA99" s="307">
        <f t="shared" si="4"/>
        <v>400</v>
      </c>
    </row>
    <row r="100" spans="1:34" x14ac:dyDescent="0.25">
      <c r="A100" s="9" t="s">
        <v>1469</v>
      </c>
      <c r="B100" s="10">
        <v>20</v>
      </c>
      <c r="C100" s="9" t="s">
        <v>297</v>
      </c>
      <c r="D100" s="9" t="s">
        <v>1120</v>
      </c>
      <c r="E100" s="11" t="s">
        <v>291</v>
      </c>
      <c r="F100" s="11">
        <v>8</v>
      </c>
      <c r="G100" s="11">
        <v>25</v>
      </c>
      <c r="I100" s="12" t="s">
        <v>1470</v>
      </c>
      <c r="J100" s="235" t="s">
        <v>260</v>
      </c>
      <c r="K100" s="210" t="s">
        <v>1471</v>
      </c>
      <c r="L100" s="116" t="s">
        <v>234</v>
      </c>
      <c r="M100" s="115" t="s">
        <v>136</v>
      </c>
      <c r="N100" s="235" t="s">
        <v>260</v>
      </c>
      <c r="O100" s="15" t="s">
        <v>1472</v>
      </c>
      <c r="P100" s="11">
        <v>25</v>
      </c>
      <c r="Q100" s="9" t="s">
        <v>494</v>
      </c>
      <c r="R100" s="10">
        <v>29.5</v>
      </c>
      <c r="S100" s="276" t="s">
        <v>1473</v>
      </c>
      <c r="T100" s="9" t="s">
        <v>1459</v>
      </c>
      <c r="U100" s="11" t="s">
        <v>1083</v>
      </c>
      <c r="V100" s="11" t="s">
        <v>1083</v>
      </c>
      <c r="W100" s="11" t="s">
        <v>1374</v>
      </c>
      <c r="X100" s="11" t="s">
        <v>1277</v>
      </c>
      <c r="Y100" s="306">
        <f t="shared" si="5"/>
        <v>400</v>
      </c>
      <c r="Z100" s="307" t="str">
        <f t="shared" si="3"/>
        <v>0</v>
      </c>
      <c r="AA100" s="307">
        <f t="shared" si="4"/>
        <v>400</v>
      </c>
      <c r="AB100" s="11"/>
      <c r="AC100" s="14">
        <v>36851.625613425924</v>
      </c>
      <c r="AD100" s="11"/>
      <c r="AE100" s="11" t="s">
        <v>1474</v>
      </c>
      <c r="AF100" s="11"/>
    </row>
    <row r="101" spans="1:34" s="25" customFormat="1" x14ac:dyDescent="0.25">
      <c r="A101" s="17" t="s">
        <v>1475</v>
      </c>
      <c r="B101" s="18">
        <v>27</v>
      </c>
      <c r="C101" s="17" t="s">
        <v>293</v>
      </c>
      <c r="D101" s="17" t="s">
        <v>1120</v>
      </c>
      <c r="E101" s="19" t="s">
        <v>291</v>
      </c>
      <c r="F101" s="19">
        <v>8</v>
      </c>
      <c r="G101" s="19">
        <v>50</v>
      </c>
      <c r="H101" s="19"/>
      <c r="I101" s="21" t="s">
        <v>1476</v>
      </c>
      <c r="J101" s="97" t="s">
        <v>260</v>
      </c>
      <c r="K101" s="210" t="s">
        <v>537</v>
      </c>
      <c r="L101" s="116" t="s">
        <v>234</v>
      </c>
      <c r="M101" s="115" t="s">
        <v>136</v>
      </c>
      <c r="N101" s="235" t="s">
        <v>260</v>
      </c>
      <c r="O101" s="15" t="s">
        <v>1477</v>
      </c>
      <c r="P101" s="19">
        <v>50</v>
      </c>
      <c r="Q101" s="17" t="s">
        <v>310</v>
      </c>
      <c r="R101" s="18">
        <v>28</v>
      </c>
      <c r="S101" s="276" t="s">
        <v>1478</v>
      </c>
      <c r="T101" s="17" t="s">
        <v>1479</v>
      </c>
      <c r="U101" s="19" t="s">
        <v>1083</v>
      </c>
      <c r="V101" s="11" t="s">
        <v>1083</v>
      </c>
      <c r="W101" s="11" t="s">
        <v>1374</v>
      </c>
      <c r="X101" s="11" t="s">
        <v>1277</v>
      </c>
      <c r="Y101" s="306">
        <f t="shared" si="5"/>
        <v>800</v>
      </c>
      <c r="Z101" s="307" t="str">
        <f t="shared" si="3"/>
        <v>0</v>
      </c>
      <c r="AA101" s="307">
        <f t="shared" si="4"/>
        <v>800</v>
      </c>
      <c r="AB101" s="19"/>
      <c r="AC101" s="22"/>
      <c r="AD101" s="19"/>
      <c r="AE101" s="19"/>
      <c r="AF101" s="19"/>
    </row>
    <row r="102" spans="1:34" x14ac:dyDescent="0.25">
      <c r="C102" s="58" t="s">
        <v>1480</v>
      </c>
      <c r="G102"/>
      <c r="H102"/>
      <c r="I102"/>
      <c r="J102" s="59"/>
      <c r="K102"/>
      <c r="M102"/>
      <c r="N102" s="59"/>
      <c r="O102"/>
      <c r="P102"/>
      <c r="S102" s="233"/>
      <c r="X102"/>
      <c r="Y102" s="306"/>
      <c r="Z102" s="307" t="str">
        <f t="shared" si="3"/>
        <v>0</v>
      </c>
      <c r="AA102" s="307" t="str">
        <f t="shared" si="4"/>
        <v>0</v>
      </c>
    </row>
    <row r="103" spans="1:34" x14ac:dyDescent="0.25">
      <c r="C103" s="58" t="s">
        <v>1481</v>
      </c>
      <c r="G103"/>
      <c r="H103"/>
      <c r="I103"/>
      <c r="J103" s="59"/>
      <c r="K103"/>
      <c r="M103"/>
      <c r="N103" s="59"/>
      <c r="O103"/>
      <c r="P103"/>
      <c r="S103" s="233"/>
      <c r="X103"/>
      <c r="Y103" s="306"/>
      <c r="Z103" s="307" t="str">
        <f t="shared" si="3"/>
        <v>0</v>
      </c>
      <c r="AA103" s="307" t="str">
        <f t="shared" si="4"/>
        <v>0</v>
      </c>
    </row>
    <row r="104" spans="1:34" s="11" customFormat="1" ht="11.85" customHeight="1" x14ac:dyDescent="0.25">
      <c r="A104" s="9" t="s">
        <v>1482</v>
      </c>
      <c r="B104" s="10">
        <v>650</v>
      </c>
      <c r="C104" s="9" t="s">
        <v>1483</v>
      </c>
      <c r="D104" s="9" t="s">
        <v>290</v>
      </c>
      <c r="E104" s="11" t="s">
        <v>291</v>
      </c>
      <c r="F104" s="11">
        <v>16</v>
      </c>
      <c r="G104" s="11">
        <v>25</v>
      </c>
      <c r="H104" s="19"/>
      <c r="I104" s="11" t="s">
        <v>1484</v>
      </c>
      <c r="J104" s="93" t="s">
        <v>260</v>
      </c>
      <c r="K104" s="210" t="s">
        <v>1485</v>
      </c>
      <c r="L104" s="277" t="s">
        <v>234</v>
      </c>
      <c r="M104" s="115" t="s">
        <v>1366</v>
      </c>
      <c r="N104" s="93" t="s">
        <v>260</v>
      </c>
      <c r="O104" s="11" t="s">
        <v>177</v>
      </c>
      <c r="P104" s="11">
        <v>25</v>
      </c>
      <c r="Q104" s="9" t="s">
        <v>1483</v>
      </c>
      <c r="R104" s="10">
        <v>575</v>
      </c>
      <c r="S104" s="13" t="s">
        <v>1366</v>
      </c>
      <c r="T104" s="9" t="s">
        <v>1486</v>
      </c>
      <c r="U104" s="11" t="s">
        <v>175</v>
      </c>
      <c r="V104" s="11" t="s">
        <v>175</v>
      </c>
      <c r="W104" s="254" t="s">
        <v>1374</v>
      </c>
      <c r="X104" s="254" t="s">
        <v>1277</v>
      </c>
      <c r="Y104" s="306">
        <f t="shared" si="5"/>
        <v>800</v>
      </c>
      <c r="Z104" s="307" t="str">
        <f t="shared" si="3"/>
        <v>0</v>
      </c>
      <c r="AA104" s="307">
        <f t="shared" si="4"/>
        <v>800</v>
      </c>
    </row>
    <row r="105" spans="1:34" s="11" customFormat="1" ht="11.85" customHeight="1" x14ac:dyDescent="0.25">
      <c r="A105" s="9" t="s">
        <v>1487</v>
      </c>
      <c r="B105" s="10">
        <v>475</v>
      </c>
      <c r="C105" s="9" t="s">
        <v>1483</v>
      </c>
      <c r="D105" s="9" t="s">
        <v>1120</v>
      </c>
      <c r="E105" s="11" t="s">
        <v>291</v>
      </c>
      <c r="F105" s="11">
        <v>8</v>
      </c>
      <c r="G105" s="11">
        <v>25</v>
      </c>
      <c r="H105" s="19"/>
      <c r="I105" s="11" t="s">
        <v>1484</v>
      </c>
      <c r="J105" s="93" t="s">
        <v>260</v>
      </c>
      <c r="K105" s="210" t="s">
        <v>1485</v>
      </c>
      <c r="L105" s="277" t="s">
        <v>234</v>
      </c>
      <c r="M105" s="115" t="s">
        <v>1366</v>
      </c>
      <c r="N105" s="93" t="s">
        <v>260</v>
      </c>
      <c r="O105" s="11" t="s">
        <v>177</v>
      </c>
      <c r="P105" s="11">
        <v>25</v>
      </c>
      <c r="Q105" s="9" t="s">
        <v>1483</v>
      </c>
      <c r="R105" s="10">
        <v>575</v>
      </c>
      <c r="S105" s="13" t="s">
        <v>1366</v>
      </c>
      <c r="T105" s="9" t="s">
        <v>1486</v>
      </c>
      <c r="U105" s="11" t="s">
        <v>175</v>
      </c>
      <c r="V105" s="11" t="s">
        <v>175</v>
      </c>
      <c r="W105" s="254" t="s">
        <v>1374</v>
      </c>
      <c r="X105" s="254" t="s">
        <v>1277</v>
      </c>
      <c r="Y105" s="306">
        <f t="shared" si="5"/>
        <v>400</v>
      </c>
      <c r="Z105" s="307" t="str">
        <f t="shared" si="3"/>
        <v>0</v>
      </c>
      <c r="AA105" s="307">
        <f t="shared" si="4"/>
        <v>400</v>
      </c>
    </row>
    <row r="106" spans="1:34" s="8" customFormat="1" ht="11.85" customHeight="1" x14ac:dyDescent="0.25">
      <c r="A106" s="1"/>
      <c r="B106" s="2"/>
      <c r="C106" s="3" t="s">
        <v>233</v>
      </c>
      <c r="D106" s="4"/>
      <c r="E106" s="5"/>
      <c r="F106" s="6"/>
      <c r="G106" s="7"/>
      <c r="H106" s="1"/>
      <c r="I106" s="1"/>
      <c r="J106" s="1"/>
      <c r="K106" s="1"/>
      <c r="L106" s="5"/>
      <c r="M106" s="1"/>
      <c r="N106" s="1"/>
      <c r="O106" s="1"/>
      <c r="P106" s="7"/>
      <c r="Q106" s="5"/>
      <c r="R106" s="2"/>
      <c r="S106" s="5"/>
      <c r="T106" s="1"/>
      <c r="U106" s="1"/>
      <c r="V106" s="1"/>
      <c r="W106" s="5"/>
      <c r="X106" s="1"/>
      <c r="Y106" s="306"/>
      <c r="Z106" s="307" t="str">
        <f t="shared" si="3"/>
        <v>0</v>
      </c>
      <c r="AA106" s="307" t="str">
        <f t="shared" si="4"/>
        <v>0</v>
      </c>
      <c r="AB106" s="1"/>
      <c r="AC106" s="1"/>
      <c r="AD106" s="5"/>
      <c r="AE106" s="5"/>
      <c r="AF106" s="5"/>
      <c r="AG106" s="5"/>
      <c r="AH106" s="5"/>
    </row>
    <row r="107" spans="1:34" s="135" customFormat="1" ht="11.85" customHeight="1" x14ac:dyDescent="0.25">
      <c r="L107" s="132" t="s">
        <v>234</v>
      </c>
      <c r="M107" s="138"/>
      <c r="Y107" s="306"/>
      <c r="Z107" s="307" t="str">
        <f t="shared" si="3"/>
        <v>0</v>
      </c>
      <c r="AA107" s="307" t="str">
        <f t="shared" si="4"/>
        <v>0</v>
      </c>
      <c r="AC107" s="147"/>
    </row>
    <row r="108" spans="1:34" s="130" customFormat="1" ht="11.85" customHeight="1" x14ac:dyDescent="0.25">
      <c r="A108" s="132" t="s">
        <v>66</v>
      </c>
      <c r="B108" s="133">
        <v>250</v>
      </c>
      <c r="C108" s="134" t="s">
        <v>1245</v>
      </c>
      <c r="D108" s="132" t="s">
        <v>290</v>
      </c>
      <c r="E108" s="135" t="s">
        <v>291</v>
      </c>
      <c r="F108" s="135">
        <v>16</v>
      </c>
      <c r="G108" s="136">
        <v>25</v>
      </c>
      <c r="H108" s="135"/>
      <c r="I108" s="112" t="s">
        <v>1402</v>
      </c>
      <c r="J108" s="130" t="s">
        <v>260</v>
      </c>
      <c r="K108" s="16" t="s">
        <v>406</v>
      </c>
      <c r="L108" s="137" t="s">
        <v>234</v>
      </c>
      <c r="M108" s="135" t="s">
        <v>406</v>
      </c>
      <c r="N108" s="130" t="s">
        <v>260</v>
      </c>
      <c r="O108" s="138"/>
      <c r="P108" s="135">
        <v>25</v>
      </c>
      <c r="Q108" s="132" t="s">
        <v>310</v>
      </c>
      <c r="R108" s="133">
        <v>90.25</v>
      </c>
      <c r="S108" s="204" t="s">
        <v>1372</v>
      </c>
      <c r="T108" s="132" t="s">
        <v>501</v>
      </c>
      <c r="U108" s="135" t="s">
        <v>300</v>
      </c>
      <c r="V108" s="130" t="s">
        <v>300</v>
      </c>
      <c r="W108" s="130" t="s">
        <v>1374</v>
      </c>
      <c r="X108" s="135" t="s">
        <v>1373</v>
      </c>
      <c r="Y108" s="306">
        <f t="shared" si="5"/>
        <v>800</v>
      </c>
      <c r="Z108" s="307">
        <f t="shared" si="3"/>
        <v>800</v>
      </c>
      <c r="AA108" s="307" t="str">
        <f t="shared" si="4"/>
        <v>0</v>
      </c>
      <c r="AC108" s="140"/>
    </row>
    <row r="109" spans="1:34" s="130" customFormat="1" ht="11.85" customHeight="1" x14ac:dyDescent="0.25">
      <c r="A109" s="137" t="s">
        <v>1115</v>
      </c>
      <c r="B109" s="142">
        <v>24</v>
      </c>
      <c r="C109" s="137" t="s">
        <v>310</v>
      </c>
      <c r="D109" s="137" t="s">
        <v>290</v>
      </c>
      <c r="E109" s="130" t="s">
        <v>291</v>
      </c>
      <c r="F109" s="130">
        <v>16</v>
      </c>
      <c r="G109" s="130">
        <v>2</v>
      </c>
      <c r="H109" s="130" t="s">
        <v>1270</v>
      </c>
      <c r="I109" s="21" t="s">
        <v>59</v>
      </c>
      <c r="J109" s="130" t="s">
        <v>260</v>
      </c>
      <c r="K109" s="21" t="s">
        <v>537</v>
      </c>
      <c r="L109" s="137" t="s">
        <v>234</v>
      </c>
      <c r="M109" s="130" t="s">
        <v>574</v>
      </c>
      <c r="N109" s="130" t="s">
        <v>260</v>
      </c>
      <c r="O109" s="130" t="s">
        <v>2140</v>
      </c>
      <c r="P109" s="144">
        <v>2</v>
      </c>
      <c r="Q109" s="137" t="s">
        <v>297</v>
      </c>
      <c r="R109" s="142">
        <v>26.65</v>
      </c>
      <c r="S109" s="204" t="s">
        <v>2147</v>
      </c>
      <c r="T109" s="137" t="s">
        <v>1088</v>
      </c>
      <c r="U109" s="130" t="s">
        <v>300</v>
      </c>
      <c r="V109" s="130" t="s">
        <v>300</v>
      </c>
      <c r="W109" s="130" t="s">
        <v>1374</v>
      </c>
      <c r="X109" s="135" t="s">
        <v>1277</v>
      </c>
      <c r="Y109" s="306">
        <f t="shared" si="5"/>
        <v>64</v>
      </c>
      <c r="Z109" s="307" t="str">
        <f t="shared" si="3"/>
        <v>0</v>
      </c>
      <c r="AA109" s="307">
        <f t="shared" si="4"/>
        <v>64</v>
      </c>
      <c r="AC109" s="140"/>
    </row>
    <row r="110" spans="1:34" s="130" customFormat="1" ht="11.85" customHeight="1" x14ac:dyDescent="0.25">
      <c r="A110" s="137" t="s">
        <v>1115</v>
      </c>
      <c r="B110" s="142">
        <v>24</v>
      </c>
      <c r="C110" s="137" t="s">
        <v>310</v>
      </c>
      <c r="D110" s="137" t="s">
        <v>290</v>
      </c>
      <c r="E110" s="130" t="s">
        <v>291</v>
      </c>
      <c r="F110" s="130">
        <v>16</v>
      </c>
      <c r="G110" s="130">
        <v>5</v>
      </c>
      <c r="H110" s="130" t="s">
        <v>1270</v>
      </c>
      <c r="I110" s="21" t="s">
        <v>1383</v>
      </c>
      <c r="J110" s="130" t="s">
        <v>260</v>
      </c>
      <c r="K110" s="21" t="s">
        <v>537</v>
      </c>
      <c r="L110" s="137" t="s">
        <v>234</v>
      </c>
      <c r="M110" s="130" t="s">
        <v>835</v>
      </c>
      <c r="N110" s="130" t="s">
        <v>260</v>
      </c>
      <c r="O110" s="143" t="s">
        <v>1282</v>
      </c>
      <c r="P110" s="144">
        <v>5</v>
      </c>
      <c r="Q110" s="137" t="s">
        <v>297</v>
      </c>
      <c r="R110" s="142">
        <v>0</v>
      </c>
      <c r="S110" s="194" t="s">
        <v>207</v>
      </c>
      <c r="T110" s="137" t="s">
        <v>836</v>
      </c>
      <c r="U110" s="130" t="s">
        <v>300</v>
      </c>
      <c r="V110" s="130" t="s">
        <v>300</v>
      </c>
      <c r="W110" s="130" t="s">
        <v>1374</v>
      </c>
      <c r="X110" s="130" t="s">
        <v>1277</v>
      </c>
      <c r="Y110" s="306">
        <f t="shared" si="5"/>
        <v>160</v>
      </c>
      <c r="Z110" s="307" t="str">
        <f t="shared" si="3"/>
        <v>0</v>
      </c>
      <c r="AA110" s="307">
        <f t="shared" si="4"/>
        <v>160</v>
      </c>
      <c r="AC110" s="140"/>
    </row>
    <row r="111" spans="1:34" s="130" customFormat="1" ht="11.85" customHeight="1" x14ac:dyDescent="0.25">
      <c r="A111" s="137" t="s">
        <v>1116</v>
      </c>
      <c r="B111" s="142">
        <v>24</v>
      </c>
      <c r="C111" s="137" t="s">
        <v>310</v>
      </c>
      <c r="D111" s="137" t="s">
        <v>290</v>
      </c>
      <c r="E111" s="130" t="s">
        <v>291</v>
      </c>
      <c r="F111" s="130">
        <v>16</v>
      </c>
      <c r="G111" s="130">
        <v>25</v>
      </c>
      <c r="I111" s="21" t="s">
        <v>1384</v>
      </c>
      <c r="J111" s="130" t="s">
        <v>260</v>
      </c>
      <c r="K111" s="21" t="s">
        <v>537</v>
      </c>
      <c r="L111" s="137" t="s">
        <v>234</v>
      </c>
      <c r="M111" s="130" t="s">
        <v>835</v>
      </c>
      <c r="N111" s="130" t="s">
        <v>260</v>
      </c>
      <c r="O111" s="143" t="s">
        <v>1282</v>
      </c>
      <c r="P111" s="130">
        <v>25</v>
      </c>
      <c r="Q111" s="137" t="s">
        <v>297</v>
      </c>
      <c r="R111" s="142">
        <v>0</v>
      </c>
      <c r="S111" s="194" t="s">
        <v>205</v>
      </c>
      <c r="T111" s="137" t="s">
        <v>836</v>
      </c>
      <c r="U111" s="130" t="s">
        <v>300</v>
      </c>
      <c r="V111" s="130" t="s">
        <v>300</v>
      </c>
      <c r="W111" s="130" t="s">
        <v>1374</v>
      </c>
      <c r="X111" s="130" t="s">
        <v>1277</v>
      </c>
      <c r="Y111" s="306">
        <f t="shared" si="5"/>
        <v>800</v>
      </c>
      <c r="Z111" s="307" t="str">
        <f t="shared" si="3"/>
        <v>0</v>
      </c>
      <c r="AA111" s="307">
        <f t="shared" si="4"/>
        <v>800</v>
      </c>
      <c r="AC111" s="140"/>
    </row>
    <row r="112" spans="1:34" s="130" customFormat="1" ht="11.85" customHeight="1" x14ac:dyDescent="0.25">
      <c r="A112" s="137" t="s">
        <v>1115</v>
      </c>
      <c r="B112" s="142">
        <v>24</v>
      </c>
      <c r="C112" s="137" t="s">
        <v>310</v>
      </c>
      <c r="D112" s="137" t="s">
        <v>290</v>
      </c>
      <c r="E112" s="130" t="s">
        <v>291</v>
      </c>
      <c r="F112" s="130">
        <v>16</v>
      </c>
      <c r="G112" s="130">
        <v>3</v>
      </c>
      <c r="H112" s="130" t="s">
        <v>1270</v>
      </c>
      <c r="I112" s="21" t="s">
        <v>1383</v>
      </c>
      <c r="J112" s="130" t="s">
        <v>260</v>
      </c>
      <c r="K112" s="21" t="s">
        <v>537</v>
      </c>
      <c r="L112" s="137" t="s">
        <v>234</v>
      </c>
      <c r="M112" s="130" t="s">
        <v>906</v>
      </c>
      <c r="N112" s="130" t="s">
        <v>260</v>
      </c>
      <c r="O112" s="141"/>
      <c r="P112" s="144">
        <v>3</v>
      </c>
      <c r="Q112" s="137" t="s">
        <v>216</v>
      </c>
      <c r="R112" s="142">
        <v>255</v>
      </c>
      <c r="S112" s="194" t="s">
        <v>208</v>
      </c>
      <c r="T112" s="137" t="s">
        <v>1353</v>
      </c>
      <c r="U112" s="130" t="s">
        <v>300</v>
      </c>
      <c r="V112" s="130" t="s">
        <v>300</v>
      </c>
      <c r="W112" s="130" t="s">
        <v>1374</v>
      </c>
      <c r="X112" s="130" t="s">
        <v>1277</v>
      </c>
      <c r="Y112" s="306">
        <f t="shared" si="5"/>
        <v>96</v>
      </c>
      <c r="Z112" s="307" t="str">
        <f t="shared" si="3"/>
        <v>0</v>
      </c>
      <c r="AA112" s="307">
        <f t="shared" si="4"/>
        <v>96</v>
      </c>
      <c r="AC112" s="140"/>
    </row>
    <row r="113" spans="1:29" s="130" customFormat="1" ht="11.85" customHeight="1" x14ac:dyDescent="0.25">
      <c r="A113" s="137" t="s">
        <v>1118</v>
      </c>
      <c r="B113" s="142">
        <v>27.3</v>
      </c>
      <c r="C113" s="137" t="s">
        <v>297</v>
      </c>
      <c r="D113" s="137" t="s">
        <v>290</v>
      </c>
      <c r="E113" s="130" t="s">
        <v>291</v>
      </c>
      <c r="F113" s="130">
        <v>16</v>
      </c>
      <c r="G113" s="130">
        <v>25</v>
      </c>
      <c r="I113" s="21" t="s">
        <v>1386</v>
      </c>
      <c r="J113" s="130" t="s">
        <v>260</v>
      </c>
      <c r="K113" s="21" t="s">
        <v>537</v>
      </c>
      <c r="L113" s="137" t="s">
        <v>234</v>
      </c>
      <c r="M113" s="141" t="s">
        <v>731</v>
      </c>
      <c r="N113" s="130" t="s">
        <v>260</v>
      </c>
      <c r="O113" s="144" t="s">
        <v>1402</v>
      </c>
      <c r="P113" s="145">
        <v>25</v>
      </c>
      <c r="Q113" s="134" t="s">
        <v>1245</v>
      </c>
      <c r="R113" s="142">
        <v>250</v>
      </c>
      <c r="S113" s="194" t="s">
        <v>210</v>
      </c>
      <c r="T113" s="132" t="s">
        <v>65</v>
      </c>
      <c r="U113" s="130" t="s">
        <v>300</v>
      </c>
      <c r="V113" s="130" t="s">
        <v>300</v>
      </c>
      <c r="W113" s="130" t="s">
        <v>1374</v>
      </c>
      <c r="X113" s="130" t="s">
        <v>1277</v>
      </c>
      <c r="Y113" s="306">
        <f t="shared" si="5"/>
        <v>800</v>
      </c>
      <c r="Z113" s="307" t="str">
        <f t="shared" si="3"/>
        <v>0</v>
      </c>
      <c r="AA113" s="307">
        <f t="shared" si="4"/>
        <v>800</v>
      </c>
      <c r="AC113" s="140"/>
    </row>
    <row r="114" spans="1:29" s="130" customFormat="1" ht="11.85" customHeight="1" x14ac:dyDescent="0.25">
      <c r="A114" s="132" t="s">
        <v>67</v>
      </c>
      <c r="B114" s="142">
        <v>250</v>
      </c>
      <c r="C114" s="134" t="s">
        <v>1245</v>
      </c>
      <c r="D114" s="137" t="s">
        <v>290</v>
      </c>
      <c r="E114" s="130" t="s">
        <v>291</v>
      </c>
      <c r="F114" s="130">
        <v>16</v>
      </c>
      <c r="G114" s="145">
        <v>25</v>
      </c>
      <c r="I114" s="128" t="s">
        <v>1402</v>
      </c>
      <c r="J114" s="130" t="s">
        <v>260</v>
      </c>
      <c r="K114" s="20" t="s">
        <v>578</v>
      </c>
      <c r="L114" s="137" t="s">
        <v>234</v>
      </c>
      <c r="M114" s="130" t="s">
        <v>578</v>
      </c>
      <c r="N114" s="130" t="s">
        <v>260</v>
      </c>
      <c r="O114" s="141"/>
      <c r="P114" s="130">
        <v>25</v>
      </c>
      <c r="Q114" s="137" t="s">
        <v>310</v>
      </c>
      <c r="R114" s="142">
        <v>91.25</v>
      </c>
      <c r="S114" s="204" t="s">
        <v>1372</v>
      </c>
      <c r="T114" s="137" t="s">
        <v>583</v>
      </c>
      <c r="U114" s="130" t="s">
        <v>300</v>
      </c>
      <c r="V114" s="130" t="s">
        <v>300</v>
      </c>
      <c r="W114" s="130" t="s">
        <v>1374</v>
      </c>
      <c r="X114" s="135" t="s">
        <v>1373</v>
      </c>
      <c r="Y114" s="306">
        <f t="shared" si="5"/>
        <v>800</v>
      </c>
      <c r="Z114" s="307">
        <f t="shared" si="3"/>
        <v>800</v>
      </c>
      <c r="AA114" s="307" t="str">
        <f t="shared" si="4"/>
        <v>0</v>
      </c>
      <c r="AC114" s="140"/>
    </row>
    <row r="115" spans="1:29" s="130" customFormat="1" ht="11.85" customHeight="1" x14ac:dyDescent="0.25">
      <c r="A115" s="132" t="s">
        <v>64</v>
      </c>
      <c r="B115" s="142">
        <v>250</v>
      </c>
      <c r="C115" s="134" t="s">
        <v>1245</v>
      </c>
      <c r="D115" s="137" t="s">
        <v>290</v>
      </c>
      <c r="E115" s="130" t="s">
        <v>291</v>
      </c>
      <c r="F115" s="130">
        <v>16</v>
      </c>
      <c r="G115" s="145">
        <v>25</v>
      </c>
      <c r="I115" s="128" t="s">
        <v>1402</v>
      </c>
      <c r="J115" s="130" t="s">
        <v>260</v>
      </c>
      <c r="K115" s="20" t="s">
        <v>708</v>
      </c>
      <c r="L115" s="137" t="s">
        <v>234</v>
      </c>
      <c r="M115" s="130" t="s">
        <v>708</v>
      </c>
      <c r="N115" s="130" t="s">
        <v>260</v>
      </c>
      <c r="P115" s="130">
        <v>25</v>
      </c>
      <c r="Q115" s="137" t="s">
        <v>297</v>
      </c>
      <c r="R115" s="142">
        <v>79</v>
      </c>
      <c r="S115" s="204" t="s">
        <v>1372</v>
      </c>
      <c r="T115" s="137" t="s">
        <v>709</v>
      </c>
      <c r="U115" s="130" t="s">
        <v>300</v>
      </c>
      <c r="V115" s="130" t="s">
        <v>300</v>
      </c>
      <c r="W115" s="130" t="s">
        <v>1374</v>
      </c>
      <c r="X115" s="135" t="s">
        <v>1373</v>
      </c>
      <c r="Y115" s="306">
        <f t="shared" si="5"/>
        <v>800</v>
      </c>
      <c r="Z115" s="307">
        <f t="shared" si="3"/>
        <v>800</v>
      </c>
      <c r="AA115" s="307" t="str">
        <f t="shared" si="4"/>
        <v>0</v>
      </c>
      <c r="AC115" s="140"/>
    </row>
    <row r="116" spans="1:29" s="130" customFormat="1" ht="11.85" customHeight="1" x14ac:dyDescent="0.25">
      <c r="A116" s="111">
        <v>485278.1</v>
      </c>
      <c r="B116" s="142">
        <v>0</v>
      </c>
      <c r="C116" s="134" t="s">
        <v>1245</v>
      </c>
      <c r="D116" s="137" t="s">
        <v>290</v>
      </c>
      <c r="E116" s="130" t="s">
        <v>291</v>
      </c>
      <c r="F116" s="130">
        <v>16</v>
      </c>
      <c r="G116" s="141">
        <v>25</v>
      </c>
      <c r="I116" s="20" t="s">
        <v>2184</v>
      </c>
      <c r="J116" s="130" t="s">
        <v>260</v>
      </c>
      <c r="K116" s="20" t="s">
        <v>102</v>
      </c>
      <c r="L116" s="132" t="s">
        <v>234</v>
      </c>
      <c r="M116" s="130" t="s">
        <v>574</v>
      </c>
      <c r="N116" s="130" t="s">
        <v>260</v>
      </c>
      <c r="O116" s="141" t="s">
        <v>1408</v>
      </c>
      <c r="P116" s="130">
        <v>25</v>
      </c>
      <c r="Q116" s="137" t="s">
        <v>297</v>
      </c>
      <c r="R116" s="142">
        <v>29.48</v>
      </c>
      <c r="S116" s="204" t="s">
        <v>2147</v>
      </c>
      <c r="T116" s="137" t="s">
        <v>575</v>
      </c>
      <c r="U116" s="130" t="s">
        <v>300</v>
      </c>
      <c r="V116" s="130" t="s">
        <v>300</v>
      </c>
      <c r="W116" s="130" t="s">
        <v>1374</v>
      </c>
      <c r="X116" s="135" t="s">
        <v>1277</v>
      </c>
      <c r="Y116" s="306">
        <f t="shared" si="5"/>
        <v>800</v>
      </c>
      <c r="Z116" s="307" t="str">
        <f t="shared" si="3"/>
        <v>0</v>
      </c>
      <c r="AA116" s="307">
        <f t="shared" si="4"/>
        <v>800</v>
      </c>
      <c r="AB116" s="111">
        <v>485338.1</v>
      </c>
      <c r="AC116" s="140"/>
    </row>
    <row r="117" spans="1:29" s="130" customFormat="1" ht="11.85" customHeight="1" x14ac:dyDescent="0.25">
      <c r="A117" s="111">
        <v>485280.1</v>
      </c>
      <c r="B117" s="142">
        <v>0</v>
      </c>
      <c r="C117" s="134" t="s">
        <v>1245</v>
      </c>
      <c r="D117" s="137" t="s">
        <v>290</v>
      </c>
      <c r="E117" s="130" t="s">
        <v>291</v>
      </c>
      <c r="F117" s="130">
        <v>16</v>
      </c>
      <c r="G117" s="141">
        <v>12</v>
      </c>
      <c r="H117" s="130" t="s">
        <v>1270</v>
      </c>
      <c r="I117" s="20" t="s">
        <v>103</v>
      </c>
      <c r="J117" s="130" t="s">
        <v>260</v>
      </c>
      <c r="K117" s="20" t="s">
        <v>102</v>
      </c>
      <c r="L117" s="137" t="s">
        <v>234</v>
      </c>
      <c r="M117" s="130" t="s">
        <v>906</v>
      </c>
      <c r="N117" s="130" t="s">
        <v>260</v>
      </c>
      <c r="O117" s="141"/>
      <c r="P117" s="144">
        <v>12</v>
      </c>
      <c r="Q117" s="137" t="s">
        <v>216</v>
      </c>
      <c r="R117" s="142">
        <v>255</v>
      </c>
      <c r="S117" s="194" t="s">
        <v>203</v>
      </c>
      <c r="T117" s="137" t="s">
        <v>1353</v>
      </c>
      <c r="U117" s="130" t="s">
        <v>300</v>
      </c>
      <c r="V117" s="130" t="s">
        <v>300</v>
      </c>
      <c r="W117" s="130" t="s">
        <v>1374</v>
      </c>
      <c r="X117" s="130" t="s">
        <v>1277</v>
      </c>
      <c r="Y117" s="306">
        <f t="shared" si="5"/>
        <v>384</v>
      </c>
      <c r="Z117" s="307" t="str">
        <f t="shared" si="3"/>
        <v>0</v>
      </c>
      <c r="AA117" s="307">
        <f t="shared" si="4"/>
        <v>384</v>
      </c>
      <c r="AB117" s="111">
        <v>485337.1</v>
      </c>
      <c r="AC117" s="140"/>
    </row>
    <row r="118" spans="1:29" s="130" customFormat="1" ht="11.85" customHeight="1" x14ac:dyDescent="0.25">
      <c r="A118" s="132" t="s">
        <v>2153</v>
      </c>
      <c r="B118" s="133">
        <v>425</v>
      </c>
      <c r="C118" s="132" t="s">
        <v>2154</v>
      </c>
      <c r="D118" s="132" t="s">
        <v>290</v>
      </c>
      <c r="E118" s="135" t="s">
        <v>291</v>
      </c>
      <c r="F118" s="135">
        <v>16</v>
      </c>
      <c r="G118" s="138">
        <v>25</v>
      </c>
      <c r="H118" s="135"/>
      <c r="I118" s="135"/>
      <c r="J118" s="135" t="s">
        <v>260</v>
      </c>
      <c r="K118" s="16" t="s">
        <v>1294</v>
      </c>
      <c r="L118" s="137" t="s">
        <v>234</v>
      </c>
      <c r="M118" s="135" t="s">
        <v>406</v>
      </c>
      <c r="N118" s="130" t="s">
        <v>260</v>
      </c>
      <c r="O118" s="141" t="s">
        <v>1294</v>
      </c>
      <c r="P118" s="205">
        <v>25</v>
      </c>
      <c r="Q118" s="132" t="s">
        <v>297</v>
      </c>
      <c r="R118" s="133">
        <v>20.25</v>
      </c>
      <c r="S118" s="204" t="s">
        <v>1372</v>
      </c>
      <c r="T118" s="132" t="s">
        <v>327</v>
      </c>
      <c r="U118" s="130" t="s">
        <v>300</v>
      </c>
      <c r="V118" s="130" t="s">
        <v>300</v>
      </c>
      <c r="W118" s="130" t="s">
        <v>1374</v>
      </c>
      <c r="X118" s="135" t="s">
        <v>1373</v>
      </c>
      <c r="Y118" s="306">
        <f t="shared" si="5"/>
        <v>800</v>
      </c>
      <c r="Z118" s="307">
        <f t="shared" si="3"/>
        <v>800</v>
      </c>
      <c r="AA118" s="307" t="str">
        <f t="shared" si="4"/>
        <v>0</v>
      </c>
      <c r="AC118" s="140"/>
    </row>
    <row r="119" spans="1:29" s="130" customFormat="1" ht="11.85" customHeight="1" x14ac:dyDescent="0.25">
      <c r="A119" s="132" t="s">
        <v>2155</v>
      </c>
      <c r="B119" s="133">
        <v>425</v>
      </c>
      <c r="C119" s="132" t="s">
        <v>2154</v>
      </c>
      <c r="D119" s="132" t="s">
        <v>290</v>
      </c>
      <c r="E119" s="135" t="s">
        <v>291</v>
      </c>
      <c r="F119" s="135">
        <v>16</v>
      </c>
      <c r="G119" s="138">
        <v>25</v>
      </c>
      <c r="H119" s="135"/>
      <c r="I119" s="135"/>
      <c r="J119" s="135" t="s">
        <v>260</v>
      </c>
      <c r="K119" s="16" t="s">
        <v>1294</v>
      </c>
      <c r="L119" s="137" t="s">
        <v>234</v>
      </c>
      <c r="M119" s="130" t="s">
        <v>1294</v>
      </c>
      <c r="N119" s="135" t="s">
        <v>260</v>
      </c>
      <c r="P119" s="130">
        <v>25</v>
      </c>
      <c r="Q119" s="137" t="s">
        <v>90</v>
      </c>
      <c r="R119" s="142">
        <v>775</v>
      </c>
      <c r="S119" s="204" t="s">
        <v>1372</v>
      </c>
      <c r="T119" s="137" t="s">
        <v>92</v>
      </c>
      <c r="U119" s="130" t="s">
        <v>300</v>
      </c>
      <c r="V119" s="130" t="s">
        <v>300</v>
      </c>
      <c r="W119" s="130" t="s">
        <v>1374</v>
      </c>
      <c r="X119" s="135" t="s">
        <v>1373</v>
      </c>
      <c r="Y119" s="306">
        <f t="shared" si="5"/>
        <v>800</v>
      </c>
      <c r="Z119" s="307">
        <f t="shared" si="3"/>
        <v>800</v>
      </c>
      <c r="AA119" s="307" t="str">
        <f t="shared" si="4"/>
        <v>0</v>
      </c>
      <c r="AC119" s="140"/>
    </row>
    <row r="120" spans="1:29" s="130" customFormat="1" ht="11.85" customHeight="1" x14ac:dyDescent="0.25">
      <c r="A120" s="132" t="s">
        <v>2156</v>
      </c>
      <c r="B120" s="133">
        <v>425</v>
      </c>
      <c r="C120" s="132" t="s">
        <v>2154</v>
      </c>
      <c r="D120" s="132" t="s">
        <v>290</v>
      </c>
      <c r="E120" s="135" t="s">
        <v>291</v>
      </c>
      <c r="F120" s="135">
        <v>16</v>
      </c>
      <c r="G120" s="141">
        <v>25</v>
      </c>
      <c r="I120" s="20" t="s">
        <v>214</v>
      </c>
      <c r="J120" s="130" t="s">
        <v>260</v>
      </c>
      <c r="K120" s="20" t="s">
        <v>1294</v>
      </c>
      <c r="L120" s="137" t="s">
        <v>234</v>
      </c>
      <c r="M120" s="130" t="s">
        <v>955</v>
      </c>
      <c r="N120" s="130" t="s">
        <v>260</v>
      </c>
      <c r="O120" s="141"/>
      <c r="P120" s="205">
        <v>25</v>
      </c>
      <c r="Q120" s="137" t="s">
        <v>297</v>
      </c>
      <c r="R120" s="142">
        <v>24.65</v>
      </c>
      <c r="S120" s="194" t="s">
        <v>2178</v>
      </c>
      <c r="T120" s="137" t="s">
        <v>1109</v>
      </c>
      <c r="U120" s="130" t="s">
        <v>300</v>
      </c>
      <c r="V120" s="130" t="s">
        <v>300</v>
      </c>
      <c r="W120" s="130" t="s">
        <v>1374</v>
      </c>
      <c r="X120" s="130" t="s">
        <v>1277</v>
      </c>
      <c r="Y120" s="306">
        <f t="shared" si="5"/>
        <v>800</v>
      </c>
      <c r="Z120" s="307" t="str">
        <f t="shared" si="3"/>
        <v>0</v>
      </c>
      <c r="AA120" s="307">
        <f t="shared" si="4"/>
        <v>800</v>
      </c>
      <c r="AC120" s="140"/>
    </row>
    <row r="121" spans="1:29" s="130" customFormat="1" ht="11.85" customHeight="1" x14ac:dyDescent="0.25">
      <c r="A121" s="125" t="s">
        <v>1380</v>
      </c>
      <c r="B121" s="142">
        <v>0</v>
      </c>
      <c r="C121" s="137" t="s">
        <v>216</v>
      </c>
      <c r="D121" s="137" t="s">
        <v>290</v>
      </c>
      <c r="E121" s="130" t="s">
        <v>291</v>
      </c>
      <c r="F121" s="130">
        <v>16</v>
      </c>
      <c r="G121" s="144">
        <v>6</v>
      </c>
      <c r="H121" s="130" t="s">
        <v>1270</v>
      </c>
      <c r="I121" s="105" t="s">
        <v>1381</v>
      </c>
      <c r="J121" s="130" t="s">
        <v>260</v>
      </c>
      <c r="K121" s="21" t="s">
        <v>835</v>
      </c>
      <c r="L121" s="137" t="s">
        <v>234</v>
      </c>
      <c r="M121" s="130" t="s">
        <v>731</v>
      </c>
      <c r="N121" s="130" t="s">
        <v>260</v>
      </c>
      <c r="O121" s="141"/>
      <c r="P121" s="130">
        <v>6</v>
      </c>
      <c r="Q121" s="137" t="s">
        <v>297</v>
      </c>
      <c r="R121" s="142">
        <v>70</v>
      </c>
      <c r="S121" s="194" t="s">
        <v>211</v>
      </c>
      <c r="T121" s="137" t="s">
        <v>732</v>
      </c>
      <c r="U121" s="130" t="s">
        <v>300</v>
      </c>
      <c r="V121" s="130" t="s">
        <v>300</v>
      </c>
      <c r="W121" s="130" t="s">
        <v>1374</v>
      </c>
      <c r="X121" s="130" t="s">
        <v>1277</v>
      </c>
      <c r="Y121" s="306">
        <f t="shared" si="5"/>
        <v>192</v>
      </c>
      <c r="Z121" s="307" t="str">
        <f t="shared" si="3"/>
        <v>0</v>
      </c>
      <c r="AA121" s="307">
        <f t="shared" si="4"/>
        <v>192</v>
      </c>
      <c r="AC121" s="140"/>
    </row>
    <row r="122" spans="1:29" s="130" customFormat="1" ht="11.85" customHeight="1" x14ac:dyDescent="0.25">
      <c r="A122" s="132" t="s">
        <v>2157</v>
      </c>
      <c r="B122" s="133">
        <v>385</v>
      </c>
      <c r="C122" s="132" t="s">
        <v>2154</v>
      </c>
      <c r="D122" s="132" t="s">
        <v>290</v>
      </c>
      <c r="E122" s="135" t="s">
        <v>291</v>
      </c>
      <c r="F122" s="135">
        <v>16</v>
      </c>
      <c r="G122" s="138">
        <v>25</v>
      </c>
      <c r="H122" s="135"/>
      <c r="I122" s="16" t="s">
        <v>1403</v>
      </c>
      <c r="J122" s="135" t="s">
        <v>260</v>
      </c>
      <c r="K122" s="16" t="s">
        <v>1401</v>
      </c>
      <c r="L122" s="137" t="s">
        <v>234</v>
      </c>
      <c r="M122" s="130" t="s">
        <v>1294</v>
      </c>
      <c r="N122" s="130" t="s">
        <v>260</v>
      </c>
      <c r="O122" s="141"/>
      <c r="P122" s="130">
        <v>25</v>
      </c>
      <c r="Q122" s="137" t="s">
        <v>2167</v>
      </c>
      <c r="R122" s="142">
        <v>300.05</v>
      </c>
      <c r="S122" s="204" t="s">
        <v>1372</v>
      </c>
      <c r="T122" s="137" t="s">
        <v>2168</v>
      </c>
      <c r="U122" s="130" t="s">
        <v>300</v>
      </c>
      <c r="V122" s="130" t="s">
        <v>300</v>
      </c>
      <c r="W122" s="130" t="s">
        <v>1374</v>
      </c>
      <c r="X122" s="135" t="s">
        <v>1373</v>
      </c>
      <c r="Y122" s="306">
        <f t="shared" si="5"/>
        <v>800</v>
      </c>
      <c r="Z122" s="307">
        <f t="shared" si="3"/>
        <v>800</v>
      </c>
      <c r="AA122" s="307" t="str">
        <f t="shared" si="4"/>
        <v>0</v>
      </c>
      <c r="AC122" s="140"/>
    </row>
    <row r="123" spans="1:29" s="130" customFormat="1" ht="11.85" customHeight="1" x14ac:dyDescent="0.25">
      <c r="A123" s="132" t="s">
        <v>2157</v>
      </c>
      <c r="B123" s="133">
        <v>385</v>
      </c>
      <c r="C123" s="132" t="s">
        <v>2154</v>
      </c>
      <c r="D123" s="132" t="s">
        <v>290</v>
      </c>
      <c r="E123" s="135" t="s">
        <v>291</v>
      </c>
      <c r="F123" s="135">
        <v>16</v>
      </c>
      <c r="G123" s="138">
        <v>25</v>
      </c>
      <c r="H123" s="135"/>
      <c r="I123" s="16" t="s">
        <v>1403</v>
      </c>
      <c r="J123" s="135" t="s">
        <v>260</v>
      </c>
      <c r="K123" s="16" t="s">
        <v>1401</v>
      </c>
      <c r="L123" s="137" t="s">
        <v>234</v>
      </c>
      <c r="M123" s="130" t="s">
        <v>1294</v>
      </c>
      <c r="N123" s="130" t="s">
        <v>260</v>
      </c>
      <c r="P123" s="130">
        <v>25</v>
      </c>
      <c r="Q123" s="137" t="s">
        <v>310</v>
      </c>
      <c r="R123" s="142">
        <v>78</v>
      </c>
      <c r="S123" s="204" t="s">
        <v>1372</v>
      </c>
      <c r="T123" s="137" t="s">
        <v>822</v>
      </c>
      <c r="U123" s="130" t="s">
        <v>300</v>
      </c>
      <c r="V123" s="130" t="s">
        <v>300</v>
      </c>
      <c r="W123" s="130" t="s">
        <v>1374</v>
      </c>
      <c r="X123" s="135" t="s">
        <v>1373</v>
      </c>
      <c r="Y123" s="306">
        <f t="shared" si="5"/>
        <v>800</v>
      </c>
      <c r="Z123" s="307">
        <f t="shared" si="3"/>
        <v>800</v>
      </c>
      <c r="AA123" s="307" t="str">
        <f t="shared" si="4"/>
        <v>0</v>
      </c>
      <c r="AC123" s="140"/>
    </row>
    <row r="124" spans="1:29" s="135" customFormat="1" ht="11.85" customHeight="1" x14ac:dyDescent="0.25">
      <c r="A124" s="132" t="s">
        <v>2158</v>
      </c>
      <c r="B124" s="133">
        <v>450</v>
      </c>
      <c r="C124" s="132" t="s">
        <v>2154</v>
      </c>
      <c r="D124" s="132" t="s">
        <v>290</v>
      </c>
      <c r="E124" s="135" t="s">
        <v>291</v>
      </c>
      <c r="F124" s="135">
        <v>16</v>
      </c>
      <c r="G124" s="138">
        <v>25</v>
      </c>
      <c r="J124" s="135" t="s">
        <v>260</v>
      </c>
      <c r="K124" s="16" t="s">
        <v>876</v>
      </c>
      <c r="L124" s="132" t="s">
        <v>234</v>
      </c>
      <c r="M124" s="135" t="s">
        <v>1291</v>
      </c>
      <c r="N124" s="130" t="s">
        <v>260</v>
      </c>
      <c r="O124" s="138" t="s">
        <v>876</v>
      </c>
      <c r="P124" s="135">
        <v>25</v>
      </c>
      <c r="Q124" s="132" t="s">
        <v>632</v>
      </c>
      <c r="R124" s="133">
        <v>1400</v>
      </c>
      <c r="S124" s="204" t="s">
        <v>1372</v>
      </c>
      <c r="T124" s="132" t="s">
        <v>635</v>
      </c>
      <c r="U124" s="135" t="s">
        <v>300</v>
      </c>
      <c r="V124" s="130" t="s">
        <v>300</v>
      </c>
      <c r="W124" s="130" t="s">
        <v>1374</v>
      </c>
      <c r="X124" s="135" t="s">
        <v>1373</v>
      </c>
      <c r="Y124" s="306">
        <f t="shared" si="5"/>
        <v>800</v>
      </c>
      <c r="Z124" s="307">
        <f t="shared" si="3"/>
        <v>800</v>
      </c>
      <c r="AA124" s="307" t="str">
        <f t="shared" si="4"/>
        <v>0</v>
      </c>
      <c r="AC124" s="147"/>
    </row>
    <row r="125" spans="1:29" s="130" customFormat="1" ht="11.85" customHeight="1" x14ac:dyDescent="0.25">
      <c r="A125" s="132" t="s">
        <v>2159</v>
      </c>
      <c r="B125" s="133">
        <v>400</v>
      </c>
      <c r="C125" s="132" t="s">
        <v>2154</v>
      </c>
      <c r="D125" s="132" t="s">
        <v>290</v>
      </c>
      <c r="E125" s="135" t="s">
        <v>291</v>
      </c>
      <c r="F125" s="135">
        <v>16</v>
      </c>
      <c r="G125" s="138">
        <v>25</v>
      </c>
      <c r="H125" s="135"/>
      <c r="I125" s="135"/>
      <c r="J125" s="135" t="s">
        <v>260</v>
      </c>
      <c r="K125" s="16" t="s">
        <v>876</v>
      </c>
      <c r="L125" s="137" t="s">
        <v>234</v>
      </c>
      <c r="M125" s="130" t="s">
        <v>876</v>
      </c>
      <c r="N125" s="130" t="s">
        <v>260</v>
      </c>
      <c r="O125" s="141"/>
      <c r="P125" s="130">
        <v>25</v>
      </c>
      <c r="Q125" s="137" t="s">
        <v>1329</v>
      </c>
      <c r="R125" s="142">
        <v>0</v>
      </c>
      <c r="S125" s="204" t="s">
        <v>1372</v>
      </c>
      <c r="T125" s="137" t="s">
        <v>1330</v>
      </c>
      <c r="U125" s="130" t="s">
        <v>300</v>
      </c>
      <c r="V125" s="130" t="s">
        <v>300</v>
      </c>
      <c r="W125" s="130" t="s">
        <v>1374</v>
      </c>
      <c r="X125" s="135" t="s">
        <v>1373</v>
      </c>
      <c r="Y125" s="306">
        <f t="shared" si="5"/>
        <v>800</v>
      </c>
      <c r="Z125" s="307">
        <f t="shared" si="3"/>
        <v>800</v>
      </c>
      <c r="AA125" s="307" t="str">
        <f t="shared" si="4"/>
        <v>0</v>
      </c>
      <c r="AC125" s="140"/>
    </row>
    <row r="126" spans="1:29" s="130" customFormat="1" ht="11.85" customHeight="1" x14ac:dyDescent="0.25">
      <c r="A126" s="132" t="s">
        <v>2160</v>
      </c>
      <c r="B126" s="133">
        <v>400</v>
      </c>
      <c r="C126" s="132" t="s">
        <v>2154</v>
      </c>
      <c r="D126" s="132" t="s">
        <v>290</v>
      </c>
      <c r="E126" s="135" t="s">
        <v>291</v>
      </c>
      <c r="F126" s="135">
        <v>16</v>
      </c>
      <c r="G126" s="138">
        <v>25</v>
      </c>
      <c r="H126" s="135"/>
      <c r="I126" s="135"/>
      <c r="J126" s="135" t="s">
        <v>260</v>
      </c>
      <c r="K126" s="16" t="s">
        <v>876</v>
      </c>
      <c r="L126" s="137" t="s">
        <v>234</v>
      </c>
      <c r="M126" s="130" t="s">
        <v>876</v>
      </c>
      <c r="N126" s="130" t="s">
        <v>260</v>
      </c>
      <c r="O126" s="141"/>
      <c r="P126" s="130">
        <v>25</v>
      </c>
      <c r="Q126" s="137" t="s">
        <v>1329</v>
      </c>
      <c r="R126" s="142">
        <v>0</v>
      </c>
      <c r="S126" s="204" t="s">
        <v>1372</v>
      </c>
      <c r="T126" s="137" t="s">
        <v>1330</v>
      </c>
      <c r="U126" s="130" t="s">
        <v>300</v>
      </c>
      <c r="V126" s="130" t="s">
        <v>300</v>
      </c>
      <c r="W126" s="130" t="s">
        <v>1374</v>
      </c>
      <c r="X126" s="135" t="s">
        <v>1373</v>
      </c>
      <c r="Y126" s="306">
        <f t="shared" si="5"/>
        <v>800</v>
      </c>
      <c r="Z126" s="307">
        <f t="shared" si="3"/>
        <v>800</v>
      </c>
      <c r="AA126" s="307" t="str">
        <f t="shared" si="4"/>
        <v>0</v>
      </c>
      <c r="AC126" s="140"/>
    </row>
    <row r="127" spans="1:29" s="130" customFormat="1" ht="11.85" customHeight="1" x14ac:dyDescent="0.25">
      <c r="A127" s="125" t="s">
        <v>886</v>
      </c>
      <c r="B127" s="142">
        <v>130</v>
      </c>
      <c r="C127" s="137" t="s">
        <v>310</v>
      </c>
      <c r="D127" s="137" t="s">
        <v>290</v>
      </c>
      <c r="E127" s="130" t="s">
        <v>291</v>
      </c>
      <c r="F127" s="130">
        <v>16</v>
      </c>
      <c r="G127" s="130">
        <v>3</v>
      </c>
      <c r="H127" s="130" t="s">
        <v>1270</v>
      </c>
      <c r="I127" s="20"/>
      <c r="J127" s="130" t="s">
        <v>260</v>
      </c>
      <c r="K127" s="21" t="s">
        <v>883</v>
      </c>
      <c r="L127" s="137" t="s">
        <v>234</v>
      </c>
      <c r="M127" s="130" t="s">
        <v>574</v>
      </c>
      <c r="N127" s="130" t="s">
        <v>260</v>
      </c>
      <c r="O127" s="130" t="s">
        <v>2142</v>
      </c>
      <c r="P127" s="144">
        <v>3</v>
      </c>
      <c r="Q127" s="137" t="s">
        <v>297</v>
      </c>
      <c r="R127" s="142">
        <v>26.65</v>
      </c>
      <c r="S127" s="204" t="s">
        <v>1372</v>
      </c>
      <c r="T127" s="137" t="s">
        <v>1088</v>
      </c>
      <c r="U127" s="130" t="s">
        <v>300</v>
      </c>
      <c r="V127" s="130" t="s">
        <v>300</v>
      </c>
      <c r="W127" s="130" t="s">
        <v>1374</v>
      </c>
      <c r="X127" s="135" t="s">
        <v>1373</v>
      </c>
      <c r="Y127" s="306">
        <f t="shared" si="5"/>
        <v>96</v>
      </c>
      <c r="Z127" s="307">
        <f t="shared" si="3"/>
        <v>96</v>
      </c>
      <c r="AA127" s="307" t="str">
        <f t="shared" si="4"/>
        <v>0</v>
      </c>
      <c r="AC127" s="140"/>
    </row>
    <row r="128" spans="1:29" s="130" customFormat="1" ht="11.85" customHeight="1" x14ac:dyDescent="0.25">
      <c r="A128" s="125" t="s">
        <v>886</v>
      </c>
      <c r="B128" s="142">
        <v>130</v>
      </c>
      <c r="C128" s="137" t="s">
        <v>310</v>
      </c>
      <c r="D128" s="137" t="s">
        <v>290</v>
      </c>
      <c r="E128" s="130" t="s">
        <v>291</v>
      </c>
      <c r="F128" s="130">
        <v>16</v>
      </c>
      <c r="G128" s="130">
        <v>3</v>
      </c>
      <c r="H128" s="130" t="s">
        <v>1270</v>
      </c>
      <c r="I128" s="20" t="s">
        <v>2144</v>
      </c>
      <c r="J128" s="130" t="s">
        <v>260</v>
      </c>
      <c r="K128" s="21" t="s">
        <v>883</v>
      </c>
      <c r="L128" s="137" t="s">
        <v>234</v>
      </c>
      <c r="M128" s="130" t="s">
        <v>574</v>
      </c>
      <c r="N128" s="130" t="s">
        <v>260</v>
      </c>
      <c r="O128" s="130" t="s">
        <v>2141</v>
      </c>
      <c r="P128" s="144">
        <v>3</v>
      </c>
      <c r="Q128" s="137" t="s">
        <v>297</v>
      </c>
      <c r="R128" s="142">
        <v>26.65</v>
      </c>
      <c r="S128" s="204" t="s">
        <v>2147</v>
      </c>
      <c r="T128" s="137" t="s">
        <v>1088</v>
      </c>
      <c r="U128" s="130" t="s">
        <v>300</v>
      </c>
      <c r="V128" s="130" t="s">
        <v>300</v>
      </c>
      <c r="W128" s="130" t="s">
        <v>1374</v>
      </c>
      <c r="X128" s="135" t="s">
        <v>1277</v>
      </c>
      <c r="Y128" s="306">
        <f t="shared" si="5"/>
        <v>96</v>
      </c>
      <c r="Z128" s="307" t="str">
        <f t="shared" si="3"/>
        <v>0</v>
      </c>
      <c r="AA128" s="307">
        <f t="shared" si="4"/>
        <v>96</v>
      </c>
      <c r="AC128" s="140"/>
    </row>
    <row r="129" spans="1:29" s="130" customFormat="1" ht="11.85" customHeight="1" x14ac:dyDescent="0.25">
      <c r="A129" s="125" t="s">
        <v>886</v>
      </c>
      <c r="B129" s="142">
        <v>130</v>
      </c>
      <c r="C129" s="137" t="s">
        <v>310</v>
      </c>
      <c r="D129" s="137" t="s">
        <v>290</v>
      </c>
      <c r="E129" s="130" t="s">
        <v>291</v>
      </c>
      <c r="F129" s="130">
        <v>16</v>
      </c>
      <c r="G129" s="130">
        <v>19</v>
      </c>
      <c r="H129" s="130" t="s">
        <v>1270</v>
      </c>
      <c r="I129" s="20" t="s">
        <v>98</v>
      </c>
      <c r="J129" s="130" t="s">
        <v>260</v>
      </c>
      <c r="K129" s="21" t="s">
        <v>883</v>
      </c>
      <c r="L129" s="137" t="s">
        <v>234</v>
      </c>
      <c r="M129" s="130" t="s">
        <v>731</v>
      </c>
      <c r="N129" s="130" t="s">
        <v>260</v>
      </c>
      <c r="O129" s="141"/>
      <c r="P129" s="130">
        <v>19</v>
      </c>
      <c r="Q129" s="137" t="s">
        <v>297</v>
      </c>
      <c r="R129" s="142">
        <v>70</v>
      </c>
      <c r="S129" s="194" t="s">
        <v>212</v>
      </c>
      <c r="T129" s="137" t="s">
        <v>732</v>
      </c>
      <c r="U129" s="130" t="s">
        <v>300</v>
      </c>
      <c r="V129" s="130" t="s">
        <v>300</v>
      </c>
      <c r="W129" s="130" t="s">
        <v>1374</v>
      </c>
      <c r="X129" s="130" t="s">
        <v>1277</v>
      </c>
      <c r="Y129" s="306">
        <f t="shared" si="5"/>
        <v>608</v>
      </c>
      <c r="Z129" s="307" t="str">
        <f t="shared" si="3"/>
        <v>0</v>
      </c>
      <c r="AA129" s="307">
        <f t="shared" si="4"/>
        <v>608</v>
      </c>
      <c r="AC129" s="140"/>
    </row>
    <row r="130" spans="1:29" s="135" customFormat="1" ht="11.85" customHeight="1" x14ac:dyDescent="0.25">
      <c r="A130" s="125" t="s">
        <v>885</v>
      </c>
      <c r="B130" s="142">
        <v>137</v>
      </c>
      <c r="C130" s="137" t="s">
        <v>310</v>
      </c>
      <c r="D130" s="137" t="s">
        <v>290</v>
      </c>
      <c r="E130" s="130" t="s">
        <v>291</v>
      </c>
      <c r="F130" s="130">
        <v>16</v>
      </c>
      <c r="G130" s="130">
        <v>25</v>
      </c>
      <c r="H130" s="130"/>
      <c r="I130" s="20" t="s">
        <v>191</v>
      </c>
      <c r="J130" s="135" t="s">
        <v>260</v>
      </c>
      <c r="K130" s="21" t="s">
        <v>883</v>
      </c>
      <c r="L130" s="132" t="s">
        <v>234</v>
      </c>
      <c r="M130" s="130" t="s">
        <v>1366</v>
      </c>
      <c r="N130" s="130" t="s">
        <v>260</v>
      </c>
      <c r="O130" s="141" t="s">
        <v>1408</v>
      </c>
      <c r="P130" s="135">
        <v>25</v>
      </c>
      <c r="Q130" s="132" t="s">
        <v>2173</v>
      </c>
      <c r="R130" s="133">
        <v>310</v>
      </c>
      <c r="S130" s="195" t="s">
        <v>2148</v>
      </c>
      <c r="T130" s="132" t="s">
        <v>2174</v>
      </c>
      <c r="U130" s="130" t="s">
        <v>300</v>
      </c>
      <c r="V130" s="130" t="s">
        <v>300</v>
      </c>
      <c r="W130" s="130" t="s">
        <v>1374</v>
      </c>
      <c r="X130" s="135" t="s">
        <v>1277</v>
      </c>
      <c r="Y130" s="306">
        <f t="shared" si="5"/>
        <v>800</v>
      </c>
      <c r="Z130" s="307" t="str">
        <f t="shared" si="3"/>
        <v>0</v>
      </c>
      <c r="AA130" s="307">
        <f t="shared" si="4"/>
        <v>800</v>
      </c>
      <c r="AC130" s="147"/>
    </row>
    <row r="131" spans="1:29" s="135" customFormat="1" ht="11.85" customHeight="1" x14ac:dyDescent="0.25">
      <c r="A131" s="125" t="s">
        <v>224</v>
      </c>
      <c r="B131" s="142">
        <v>210</v>
      </c>
      <c r="C131" s="137" t="s">
        <v>216</v>
      </c>
      <c r="D131" s="137" t="s">
        <v>290</v>
      </c>
      <c r="E131" s="130" t="s">
        <v>291</v>
      </c>
      <c r="F131" s="130">
        <v>16</v>
      </c>
      <c r="G131" s="130">
        <v>25</v>
      </c>
      <c r="H131" s="130"/>
      <c r="I131" s="20" t="s">
        <v>191</v>
      </c>
      <c r="J131" s="135" t="s">
        <v>260</v>
      </c>
      <c r="K131" s="21" t="s">
        <v>883</v>
      </c>
      <c r="L131" s="132" t="s">
        <v>234</v>
      </c>
      <c r="M131" s="130" t="s">
        <v>1366</v>
      </c>
      <c r="N131" s="130" t="s">
        <v>260</v>
      </c>
      <c r="O131" s="141" t="s">
        <v>1408</v>
      </c>
      <c r="P131" s="130">
        <v>25</v>
      </c>
      <c r="Q131" s="137" t="s">
        <v>2173</v>
      </c>
      <c r="R131" s="142">
        <v>310</v>
      </c>
      <c r="S131" s="195" t="s">
        <v>2148</v>
      </c>
      <c r="T131" s="137" t="s">
        <v>2174</v>
      </c>
      <c r="U131" s="130" t="s">
        <v>300</v>
      </c>
      <c r="V131" s="130" t="s">
        <v>300</v>
      </c>
      <c r="W131" s="130" t="s">
        <v>1374</v>
      </c>
      <c r="X131" s="130" t="s">
        <v>1277</v>
      </c>
      <c r="Y131" s="306">
        <f t="shared" si="5"/>
        <v>800</v>
      </c>
      <c r="Z131" s="307" t="str">
        <f t="shared" si="3"/>
        <v>0</v>
      </c>
      <c r="AA131" s="307">
        <f t="shared" si="4"/>
        <v>800</v>
      </c>
      <c r="AC131" s="147"/>
    </row>
    <row r="132" spans="1:29" s="130" customFormat="1" ht="11.85" customHeight="1" x14ac:dyDescent="0.25">
      <c r="A132" s="125" t="s">
        <v>225</v>
      </c>
      <c r="B132" s="142">
        <v>210</v>
      </c>
      <c r="C132" s="137" t="s">
        <v>216</v>
      </c>
      <c r="D132" s="137" t="s">
        <v>290</v>
      </c>
      <c r="E132" s="130" t="s">
        <v>291</v>
      </c>
      <c r="F132" s="130">
        <v>16</v>
      </c>
      <c r="G132" s="130">
        <v>25</v>
      </c>
      <c r="I132" s="20" t="s">
        <v>413</v>
      </c>
      <c r="J132" s="130" t="s">
        <v>260</v>
      </c>
      <c r="K132" s="21" t="s">
        <v>883</v>
      </c>
      <c r="L132" s="137" t="s">
        <v>234</v>
      </c>
      <c r="M132" s="130" t="s">
        <v>906</v>
      </c>
      <c r="N132" s="130" t="s">
        <v>260</v>
      </c>
      <c r="P132" s="130">
        <v>25</v>
      </c>
      <c r="Q132" s="137" t="s">
        <v>297</v>
      </c>
      <c r="R132" s="142">
        <v>75</v>
      </c>
      <c r="S132" s="194" t="s">
        <v>209</v>
      </c>
      <c r="T132" s="137" t="s">
        <v>907</v>
      </c>
      <c r="U132" s="130" t="s">
        <v>300</v>
      </c>
      <c r="V132" s="130" t="s">
        <v>300</v>
      </c>
      <c r="W132" s="130" t="s">
        <v>1374</v>
      </c>
      <c r="X132" s="130" t="s">
        <v>1277</v>
      </c>
      <c r="Y132" s="306">
        <f t="shared" si="5"/>
        <v>800</v>
      </c>
      <c r="Z132" s="307" t="str">
        <f t="shared" si="3"/>
        <v>0</v>
      </c>
      <c r="AA132" s="307">
        <f t="shared" si="4"/>
        <v>800</v>
      </c>
      <c r="AC132" s="140"/>
    </row>
    <row r="133" spans="1:29" s="130" customFormat="1" ht="11.85" customHeight="1" x14ac:dyDescent="0.25">
      <c r="A133" s="125" t="s">
        <v>1369</v>
      </c>
      <c r="B133" s="142">
        <v>275</v>
      </c>
      <c r="C133" s="137" t="s">
        <v>216</v>
      </c>
      <c r="D133" s="137" t="s">
        <v>290</v>
      </c>
      <c r="E133" s="130" t="s">
        <v>291</v>
      </c>
      <c r="F133" s="130">
        <v>16</v>
      </c>
      <c r="G133" s="130">
        <v>25</v>
      </c>
      <c r="I133" s="20" t="s">
        <v>413</v>
      </c>
      <c r="J133" s="130" t="s">
        <v>260</v>
      </c>
      <c r="K133" s="21" t="s">
        <v>883</v>
      </c>
      <c r="L133" s="137" t="s">
        <v>234</v>
      </c>
      <c r="M133" s="130" t="s">
        <v>906</v>
      </c>
      <c r="N133" s="130" t="s">
        <v>260</v>
      </c>
      <c r="P133" s="130">
        <v>25</v>
      </c>
      <c r="Q133" s="137" t="s">
        <v>216</v>
      </c>
      <c r="R133" s="142">
        <v>247.5</v>
      </c>
      <c r="S133" s="194" t="s">
        <v>209</v>
      </c>
      <c r="T133" s="137" t="s">
        <v>1352</v>
      </c>
      <c r="U133" s="130" t="s">
        <v>300</v>
      </c>
      <c r="V133" s="130" t="s">
        <v>300</v>
      </c>
      <c r="W133" s="130" t="s">
        <v>1374</v>
      </c>
      <c r="X133" s="130" t="s">
        <v>1277</v>
      </c>
      <c r="Y133" s="306">
        <f t="shared" ref="Y133:Y181" si="6">F133*G133*2</f>
        <v>800</v>
      </c>
      <c r="Z133" s="307" t="str">
        <f t="shared" ref="Z133:Z196" si="7">IF(X133="N",Y133,"0")</f>
        <v>0</v>
      </c>
      <c r="AA133" s="307">
        <f t="shared" ref="AA133:AA196" si="8">IF(X133="P",Y133,"0")</f>
        <v>800</v>
      </c>
      <c r="AC133" s="140"/>
    </row>
    <row r="134" spans="1:29" s="130" customFormat="1" ht="11.85" customHeight="1" x14ac:dyDescent="0.25">
      <c r="A134" s="125" t="s">
        <v>2169</v>
      </c>
      <c r="B134" s="142">
        <v>301</v>
      </c>
      <c r="C134" s="137" t="s">
        <v>2167</v>
      </c>
      <c r="D134" s="137" t="s">
        <v>290</v>
      </c>
      <c r="E134" s="130" t="s">
        <v>291</v>
      </c>
      <c r="F134" s="130">
        <v>16</v>
      </c>
      <c r="G134" s="130">
        <v>25</v>
      </c>
      <c r="I134" s="20" t="s">
        <v>58</v>
      </c>
      <c r="J134" s="130" t="s">
        <v>260</v>
      </c>
      <c r="K134" s="21" t="s">
        <v>883</v>
      </c>
      <c r="L134" s="137" t="s">
        <v>234</v>
      </c>
      <c r="M134" s="130" t="s">
        <v>578</v>
      </c>
      <c r="N134" s="130" t="s">
        <v>260</v>
      </c>
      <c r="O134" s="141" t="s">
        <v>1408</v>
      </c>
      <c r="P134" s="130">
        <v>25</v>
      </c>
      <c r="Q134" s="137" t="s">
        <v>297</v>
      </c>
      <c r="R134" s="142">
        <v>78</v>
      </c>
      <c r="S134" s="204" t="s">
        <v>2149</v>
      </c>
      <c r="T134" s="137" t="s">
        <v>580</v>
      </c>
      <c r="U134" s="130" t="s">
        <v>300</v>
      </c>
      <c r="V134" s="130" t="s">
        <v>300</v>
      </c>
      <c r="W134" s="130" t="s">
        <v>1374</v>
      </c>
      <c r="X134" s="135" t="s">
        <v>1277</v>
      </c>
      <c r="Y134" s="306">
        <f t="shared" si="6"/>
        <v>800</v>
      </c>
      <c r="Z134" s="307" t="str">
        <f t="shared" si="7"/>
        <v>0</v>
      </c>
      <c r="AA134" s="307">
        <f t="shared" si="8"/>
        <v>800</v>
      </c>
      <c r="AC134" s="140"/>
    </row>
    <row r="135" spans="1:29" s="130" customFormat="1" ht="11.85" customHeight="1" x14ac:dyDescent="0.25">
      <c r="A135" s="125" t="s">
        <v>2175</v>
      </c>
      <c r="B135" s="142">
        <v>310</v>
      </c>
      <c r="C135" s="137" t="s">
        <v>2173</v>
      </c>
      <c r="D135" s="137" t="s">
        <v>290</v>
      </c>
      <c r="E135" s="130" t="s">
        <v>291</v>
      </c>
      <c r="F135" s="130">
        <v>16</v>
      </c>
      <c r="G135" s="130">
        <v>25</v>
      </c>
      <c r="I135" s="20" t="s">
        <v>190</v>
      </c>
      <c r="J135" s="130" t="s">
        <v>260</v>
      </c>
      <c r="K135" s="21" t="s">
        <v>883</v>
      </c>
      <c r="L135" s="137" t="s">
        <v>234</v>
      </c>
      <c r="M135" s="130" t="s">
        <v>578</v>
      </c>
      <c r="N135" s="130" t="s">
        <v>260</v>
      </c>
      <c r="O135" s="141" t="s">
        <v>1408</v>
      </c>
      <c r="P135" s="130">
        <v>25</v>
      </c>
      <c r="Q135" s="137" t="s">
        <v>297</v>
      </c>
      <c r="R135" s="142">
        <v>78</v>
      </c>
      <c r="S135" s="204" t="s">
        <v>2149</v>
      </c>
      <c r="T135" s="137" t="s">
        <v>580</v>
      </c>
      <c r="U135" s="130" t="s">
        <v>300</v>
      </c>
      <c r="V135" s="130" t="s">
        <v>300</v>
      </c>
      <c r="W135" s="130" t="s">
        <v>1374</v>
      </c>
      <c r="X135" s="135" t="s">
        <v>1277</v>
      </c>
      <c r="Y135" s="306">
        <f t="shared" si="6"/>
        <v>800</v>
      </c>
      <c r="Z135" s="307" t="str">
        <f t="shared" si="7"/>
        <v>0</v>
      </c>
      <c r="AA135" s="307">
        <f t="shared" si="8"/>
        <v>800</v>
      </c>
      <c r="AC135" s="140"/>
    </row>
    <row r="136" spans="1:29" s="130" customFormat="1" ht="11.85" customHeight="1" x14ac:dyDescent="0.25">
      <c r="A136" s="125" t="s">
        <v>2175</v>
      </c>
      <c r="B136" s="142">
        <v>310</v>
      </c>
      <c r="C136" s="137" t="s">
        <v>2173</v>
      </c>
      <c r="D136" s="137" t="s">
        <v>290</v>
      </c>
      <c r="E136" s="130" t="s">
        <v>291</v>
      </c>
      <c r="F136" s="130">
        <v>16</v>
      </c>
      <c r="G136" s="130">
        <v>25</v>
      </c>
      <c r="I136" s="20" t="s">
        <v>190</v>
      </c>
      <c r="J136" s="130" t="s">
        <v>260</v>
      </c>
      <c r="K136" s="21" t="s">
        <v>883</v>
      </c>
      <c r="L136" s="137" t="s">
        <v>234</v>
      </c>
      <c r="M136" s="130" t="s">
        <v>578</v>
      </c>
      <c r="N136" s="130" t="s">
        <v>260</v>
      </c>
      <c r="O136" s="141" t="s">
        <v>1408</v>
      </c>
      <c r="P136" s="130">
        <v>25</v>
      </c>
      <c r="Q136" s="137" t="s">
        <v>297</v>
      </c>
      <c r="R136" s="142">
        <v>29.2</v>
      </c>
      <c r="S136" s="204" t="s">
        <v>2149</v>
      </c>
      <c r="T136" s="137" t="s">
        <v>579</v>
      </c>
      <c r="U136" s="130" t="s">
        <v>300</v>
      </c>
      <c r="V136" s="130" t="s">
        <v>300</v>
      </c>
      <c r="W136" s="130" t="s">
        <v>1374</v>
      </c>
      <c r="X136" s="135" t="s">
        <v>1277</v>
      </c>
      <c r="Y136" s="306">
        <f t="shared" si="6"/>
        <v>800</v>
      </c>
      <c r="Z136" s="307" t="str">
        <f t="shared" si="7"/>
        <v>0</v>
      </c>
      <c r="AA136" s="307">
        <f t="shared" si="8"/>
        <v>800</v>
      </c>
      <c r="AC136" s="140"/>
    </row>
    <row r="137" spans="1:29" s="130" customFormat="1" ht="11.85" customHeight="1" x14ac:dyDescent="0.25">
      <c r="A137" s="125" t="s">
        <v>934</v>
      </c>
      <c r="B137" s="142">
        <v>93.5</v>
      </c>
      <c r="C137" s="137" t="s">
        <v>297</v>
      </c>
      <c r="D137" s="137" t="s">
        <v>290</v>
      </c>
      <c r="E137" s="130" t="s">
        <v>291</v>
      </c>
      <c r="F137" s="130">
        <v>16</v>
      </c>
      <c r="G137" s="130">
        <v>25</v>
      </c>
      <c r="I137" s="20" t="s">
        <v>1406</v>
      </c>
      <c r="J137" s="130" t="s">
        <v>260</v>
      </c>
      <c r="K137" s="21" t="s">
        <v>933</v>
      </c>
      <c r="L137" s="137" t="s">
        <v>234</v>
      </c>
      <c r="M137" s="130" t="s">
        <v>574</v>
      </c>
      <c r="N137" s="130" t="s">
        <v>260</v>
      </c>
      <c r="O137" s="141" t="s">
        <v>1409</v>
      </c>
      <c r="P137" s="130">
        <v>25</v>
      </c>
      <c r="Q137" s="137" t="s">
        <v>297</v>
      </c>
      <c r="R137" s="142">
        <v>24.45</v>
      </c>
      <c r="S137" s="204" t="s">
        <v>2147</v>
      </c>
      <c r="T137" s="137" t="s">
        <v>1086</v>
      </c>
      <c r="U137" s="130" t="s">
        <v>300</v>
      </c>
      <c r="V137" s="130" t="s">
        <v>300</v>
      </c>
      <c r="W137" s="130" t="s">
        <v>1374</v>
      </c>
      <c r="X137" s="135" t="s">
        <v>1277</v>
      </c>
      <c r="Y137" s="306">
        <f t="shared" si="6"/>
        <v>800</v>
      </c>
      <c r="Z137" s="307" t="str">
        <f t="shared" si="7"/>
        <v>0</v>
      </c>
      <c r="AA137" s="307">
        <f t="shared" si="8"/>
        <v>800</v>
      </c>
      <c r="AC137" s="140"/>
    </row>
    <row r="138" spans="1:29" s="130" customFormat="1" ht="11.85" customHeight="1" x14ac:dyDescent="0.25">
      <c r="A138" s="125" t="s">
        <v>937</v>
      </c>
      <c r="B138" s="142">
        <v>93.75</v>
      </c>
      <c r="C138" s="137" t="s">
        <v>310</v>
      </c>
      <c r="D138" s="137" t="s">
        <v>290</v>
      </c>
      <c r="E138" s="130" t="s">
        <v>291</v>
      </c>
      <c r="F138" s="130">
        <v>16</v>
      </c>
      <c r="G138" s="130">
        <v>25</v>
      </c>
      <c r="I138" s="20" t="s">
        <v>1406</v>
      </c>
      <c r="J138" s="130" t="s">
        <v>260</v>
      </c>
      <c r="K138" s="21" t="s">
        <v>933</v>
      </c>
      <c r="L138" s="137" t="s">
        <v>234</v>
      </c>
      <c r="M138" s="130" t="s">
        <v>574</v>
      </c>
      <c r="N138" s="130" t="s">
        <v>260</v>
      </c>
      <c r="O138" s="141" t="s">
        <v>1409</v>
      </c>
      <c r="P138" s="130">
        <v>25</v>
      </c>
      <c r="Q138" s="137" t="s">
        <v>297</v>
      </c>
      <c r="R138" s="142">
        <v>24.05</v>
      </c>
      <c r="S138" s="204" t="s">
        <v>2147</v>
      </c>
      <c r="T138" s="137" t="s">
        <v>1085</v>
      </c>
      <c r="U138" s="130" t="s">
        <v>300</v>
      </c>
      <c r="V138" s="130" t="s">
        <v>300</v>
      </c>
      <c r="W138" s="130" t="s">
        <v>1374</v>
      </c>
      <c r="X138" s="135" t="s">
        <v>1277</v>
      </c>
      <c r="Y138" s="306">
        <f t="shared" si="6"/>
        <v>800</v>
      </c>
      <c r="Z138" s="307" t="str">
        <f t="shared" si="7"/>
        <v>0</v>
      </c>
      <c r="AA138" s="307">
        <f t="shared" si="8"/>
        <v>800</v>
      </c>
      <c r="AC138" s="140"/>
    </row>
    <row r="139" spans="1:29" s="130" customFormat="1" ht="11.85" customHeight="1" x14ac:dyDescent="0.25">
      <c r="A139" s="125" t="s">
        <v>938</v>
      </c>
      <c r="B139" s="142">
        <v>96.5</v>
      </c>
      <c r="C139" s="137" t="s">
        <v>310</v>
      </c>
      <c r="D139" s="137" t="s">
        <v>290</v>
      </c>
      <c r="E139" s="130" t="s">
        <v>291</v>
      </c>
      <c r="F139" s="130">
        <v>16</v>
      </c>
      <c r="G139" s="130">
        <v>25</v>
      </c>
      <c r="I139" s="20" t="s">
        <v>2179</v>
      </c>
      <c r="J139" s="130" t="s">
        <v>260</v>
      </c>
      <c r="K139" s="21" t="s">
        <v>933</v>
      </c>
      <c r="L139" s="137" t="s">
        <v>234</v>
      </c>
      <c r="M139" s="130" t="s">
        <v>574</v>
      </c>
      <c r="N139" s="130" t="s">
        <v>260</v>
      </c>
      <c r="O139" s="141" t="s">
        <v>1408</v>
      </c>
      <c r="P139" s="130">
        <v>25</v>
      </c>
      <c r="Q139" s="137" t="s">
        <v>297</v>
      </c>
      <c r="R139" s="142">
        <v>22.48</v>
      </c>
      <c r="S139" s="204" t="s">
        <v>2147</v>
      </c>
      <c r="T139" s="137" t="s">
        <v>1087</v>
      </c>
      <c r="U139" s="130" t="s">
        <v>300</v>
      </c>
      <c r="V139" s="130" t="s">
        <v>300</v>
      </c>
      <c r="W139" s="130" t="s">
        <v>1374</v>
      </c>
      <c r="X139" s="135" t="s">
        <v>1277</v>
      </c>
      <c r="Y139" s="306">
        <f t="shared" si="6"/>
        <v>800</v>
      </c>
      <c r="Z139" s="307" t="str">
        <f t="shared" si="7"/>
        <v>0</v>
      </c>
      <c r="AA139" s="307">
        <f t="shared" si="8"/>
        <v>800</v>
      </c>
      <c r="AC139" s="140"/>
    </row>
    <row r="140" spans="1:29" s="130" customFormat="1" ht="11.85" customHeight="1" x14ac:dyDescent="0.25">
      <c r="A140" s="125" t="s">
        <v>939</v>
      </c>
      <c r="B140" s="142">
        <v>117.5</v>
      </c>
      <c r="C140" s="137" t="s">
        <v>310</v>
      </c>
      <c r="D140" s="137" t="s">
        <v>290</v>
      </c>
      <c r="E140" s="130" t="s">
        <v>291</v>
      </c>
      <c r="F140" s="130">
        <v>16</v>
      </c>
      <c r="G140" s="130">
        <v>25</v>
      </c>
      <c r="I140" s="20" t="s">
        <v>2179</v>
      </c>
      <c r="J140" s="130" t="s">
        <v>260</v>
      </c>
      <c r="K140" s="21" t="s">
        <v>933</v>
      </c>
      <c r="L140" s="137" t="s">
        <v>234</v>
      </c>
      <c r="M140" s="130" t="s">
        <v>574</v>
      </c>
      <c r="N140" s="130" t="s">
        <v>260</v>
      </c>
      <c r="O140" s="141" t="s">
        <v>1408</v>
      </c>
      <c r="P140" s="130">
        <v>25</v>
      </c>
      <c r="Q140" s="137" t="s">
        <v>297</v>
      </c>
      <c r="R140" s="142">
        <v>22.48</v>
      </c>
      <c r="S140" s="204" t="s">
        <v>2147</v>
      </c>
      <c r="T140" s="137" t="s">
        <v>1087</v>
      </c>
      <c r="U140" s="130" t="s">
        <v>300</v>
      </c>
      <c r="V140" s="130" t="s">
        <v>300</v>
      </c>
      <c r="W140" s="130" t="s">
        <v>1374</v>
      </c>
      <c r="X140" s="135" t="s">
        <v>1277</v>
      </c>
      <c r="Y140" s="306">
        <f t="shared" si="6"/>
        <v>800</v>
      </c>
      <c r="Z140" s="307" t="str">
        <f t="shared" si="7"/>
        <v>0</v>
      </c>
      <c r="AA140" s="307">
        <f t="shared" si="8"/>
        <v>800</v>
      </c>
      <c r="AC140" s="140"/>
    </row>
    <row r="141" spans="1:29" s="135" customFormat="1" ht="11.85" customHeight="1" x14ac:dyDescent="0.2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7"/>
      <c r="Q141" s="132"/>
      <c r="R141" s="133"/>
      <c r="S141" s="149"/>
      <c r="T141" s="132"/>
      <c r="Y141" s="306"/>
      <c r="Z141" s="307" t="str">
        <f t="shared" si="7"/>
        <v>0</v>
      </c>
      <c r="AA141" s="307" t="str">
        <f t="shared" si="8"/>
        <v>0</v>
      </c>
      <c r="AC141" s="147"/>
    </row>
    <row r="142" spans="1:29" s="151" customFormat="1" ht="11.85" customHeight="1" x14ac:dyDescent="0.25">
      <c r="G142" s="152">
        <f>SUM(G108:G141)</f>
        <v>678</v>
      </c>
      <c r="H142" s="153"/>
      <c r="I142" s="153"/>
      <c r="J142" s="153"/>
      <c r="K142" s="153"/>
      <c r="L142" s="29"/>
      <c r="M142" s="153">
        <f>G142-P142</f>
        <v>0</v>
      </c>
      <c r="N142" s="153"/>
      <c r="O142" s="153"/>
      <c r="P142" s="152">
        <f>SUM(P107:P141)</f>
        <v>678</v>
      </c>
      <c r="Q142" s="154"/>
      <c r="R142" s="154"/>
      <c r="S142" s="155"/>
      <c r="T142" s="154"/>
      <c r="X142" s="154"/>
      <c r="Y142" s="306"/>
      <c r="Z142" s="307" t="str">
        <f t="shared" si="7"/>
        <v>0</v>
      </c>
      <c r="AA142" s="307" t="str">
        <f t="shared" si="8"/>
        <v>0</v>
      </c>
    </row>
    <row r="143" spans="1:29" s="156" customFormat="1" ht="11.85" customHeight="1" x14ac:dyDescent="0.25">
      <c r="C143" s="157" t="s">
        <v>235</v>
      </c>
      <c r="G143" s="130"/>
      <c r="H143" s="130"/>
      <c r="I143" s="130"/>
      <c r="J143" s="130"/>
      <c r="K143" s="130"/>
      <c r="L143" s="33"/>
      <c r="M143" s="130"/>
      <c r="N143" s="130"/>
      <c r="O143" s="130"/>
      <c r="P143" s="130"/>
      <c r="Q143" s="130"/>
      <c r="R143" s="130"/>
      <c r="S143" s="148"/>
      <c r="T143" s="130"/>
      <c r="X143" s="130"/>
      <c r="Y143" s="306"/>
      <c r="Z143" s="307" t="str">
        <f t="shared" si="7"/>
        <v>0</v>
      </c>
      <c r="AA143" s="307" t="str">
        <f t="shared" si="8"/>
        <v>0</v>
      </c>
    </row>
    <row r="144" spans="1:29" s="130" customFormat="1" ht="11.85" customHeight="1" x14ac:dyDescent="0.25">
      <c r="L144" s="137" t="s">
        <v>234</v>
      </c>
      <c r="M144" s="141"/>
      <c r="O144" s="111"/>
      <c r="Q144" s="137"/>
      <c r="R144" s="142"/>
      <c r="S144" s="139"/>
      <c r="T144" s="137"/>
      <c r="Y144" s="306"/>
      <c r="Z144" s="307" t="str">
        <f t="shared" si="7"/>
        <v>0</v>
      </c>
      <c r="AA144" s="307" t="str">
        <f t="shared" si="8"/>
        <v>0</v>
      </c>
      <c r="AC144" s="140"/>
    </row>
    <row r="145" spans="1:29" s="130" customFormat="1" ht="11.85" customHeight="1" x14ac:dyDescent="0.25">
      <c r="A145" s="137" t="s">
        <v>1116</v>
      </c>
      <c r="B145" s="142">
        <v>24</v>
      </c>
      <c r="C145" s="137" t="s">
        <v>310</v>
      </c>
      <c r="D145" s="137" t="s">
        <v>1120</v>
      </c>
      <c r="E145" s="130" t="s">
        <v>291</v>
      </c>
      <c r="F145" s="130">
        <v>8</v>
      </c>
      <c r="G145" s="130">
        <v>25</v>
      </c>
      <c r="I145" s="21" t="s">
        <v>1384</v>
      </c>
      <c r="J145" s="130" t="s">
        <v>260</v>
      </c>
      <c r="K145" s="21" t="s">
        <v>537</v>
      </c>
      <c r="L145" s="137" t="s">
        <v>234</v>
      </c>
      <c r="M145" s="130" t="s">
        <v>835</v>
      </c>
      <c r="N145" s="130" t="s">
        <v>260</v>
      </c>
      <c r="O145" s="143" t="s">
        <v>1282</v>
      </c>
      <c r="P145" s="130">
        <v>25</v>
      </c>
      <c r="Q145" s="137" t="s">
        <v>297</v>
      </c>
      <c r="R145" s="142">
        <v>0</v>
      </c>
      <c r="S145" s="194" t="s">
        <v>205</v>
      </c>
      <c r="T145" s="137" t="s">
        <v>1220</v>
      </c>
      <c r="U145" s="130" t="s">
        <v>300</v>
      </c>
      <c r="V145" s="130" t="s">
        <v>300</v>
      </c>
      <c r="W145" s="130" t="s">
        <v>1374</v>
      </c>
      <c r="X145" s="130" t="s">
        <v>1277</v>
      </c>
      <c r="Y145" s="306">
        <f t="shared" si="6"/>
        <v>400</v>
      </c>
      <c r="Z145" s="307" t="str">
        <f t="shared" si="7"/>
        <v>0</v>
      </c>
      <c r="AA145" s="307">
        <f t="shared" si="8"/>
        <v>400</v>
      </c>
      <c r="AC145" s="140"/>
    </row>
    <row r="146" spans="1:29" s="130" customFormat="1" ht="11.25" customHeight="1" x14ac:dyDescent="0.25">
      <c r="A146" s="137" t="s">
        <v>1118</v>
      </c>
      <c r="B146" s="142">
        <v>27.3</v>
      </c>
      <c r="C146" s="137" t="s">
        <v>297</v>
      </c>
      <c r="D146" s="137" t="s">
        <v>1120</v>
      </c>
      <c r="E146" s="130" t="s">
        <v>291</v>
      </c>
      <c r="F146" s="130">
        <v>8</v>
      </c>
      <c r="G146" s="130">
        <v>25</v>
      </c>
      <c r="I146" s="21" t="s">
        <v>1386</v>
      </c>
      <c r="J146" s="130" t="s">
        <v>260</v>
      </c>
      <c r="K146" s="21" t="s">
        <v>537</v>
      </c>
      <c r="L146" s="137" t="s">
        <v>234</v>
      </c>
      <c r="M146" s="130" t="s">
        <v>835</v>
      </c>
      <c r="N146" s="130" t="s">
        <v>260</v>
      </c>
      <c r="O146" s="143" t="s">
        <v>1282</v>
      </c>
      <c r="P146" s="130">
        <v>25</v>
      </c>
      <c r="Q146" s="137" t="s">
        <v>297</v>
      </c>
      <c r="R146" s="142">
        <v>0</v>
      </c>
      <c r="S146" s="194" t="s">
        <v>206</v>
      </c>
      <c r="T146" s="137" t="s">
        <v>1220</v>
      </c>
      <c r="U146" s="130" t="s">
        <v>1083</v>
      </c>
      <c r="V146" s="130" t="s">
        <v>300</v>
      </c>
      <c r="W146" s="130" t="s">
        <v>1374</v>
      </c>
      <c r="X146" s="130" t="s">
        <v>1277</v>
      </c>
      <c r="Y146" s="306">
        <f t="shared" si="6"/>
        <v>400</v>
      </c>
      <c r="Z146" s="307" t="str">
        <f t="shared" si="7"/>
        <v>0</v>
      </c>
      <c r="AA146" s="307">
        <f t="shared" si="8"/>
        <v>400</v>
      </c>
      <c r="AC146" s="140"/>
    </row>
    <row r="147" spans="1:29" s="130" customFormat="1" ht="11.85" customHeight="1" x14ac:dyDescent="0.25">
      <c r="A147" s="137" t="s">
        <v>1089</v>
      </c>
      <c r="B147" s="142">
        <v>28</v>
      </c>
      <c r="C147" s="137" t="s">
        <v>293</v>
      </c>
      <c r="D147" s="137" t="s">
        <v>1120</v>
      </c>
      <c r="E147" s="130" t="s">
        <v>291</v>
      </c>
      <c r="F147" s="130">
        <v>8</v>
      </c>
      <c r="G147" s="130">
        <v>25</v>
      </c>
      <c r="I147" s="20" t="s">
        <v>193</v>
      </c>
      <c r="J147" s="130" t="s">
        <v>260</v>
      </c>
      <c r="K147" s="21" t="s">
        <v>2170</v>
      </c>
      <c r="L147" s="137" t="s">
        <v>234</v>
      </c>
      <c r="M147" s="130" t="s">
        <v>918</v>
      </c>
      <c r="N147" s="130" t="s">
        <v>260</v>
      </c>
      <c r="O147" s="201" t="s">
        <v>409</v>
      </c>
      <c r="P147" s="130">
        <v>25</v>
      </c>
      <c r="Q147" s="137" t="s">
        <v>310</v>
      </c>
      <c r="R147" s="142">
        <v>76.25</v>
      </c>
      <c r="S147" s="204" t="s">
        <v>215</v>
      </c>
      <c r="T147" s="137" t="s">
        <v>1257</v>
      </c>
      <c r="U147" s="130" t="s">
        <v>300</v>
      </c>
      <c r="V147" s="130" t="s">
        <v>300</v>
      </c>
      <c r="W147" s="130" t="s">
        <v>1374</v>
      </c>
      <c r="X147" s="130" t="s">
        <v>1277</v>
      </c>
      <c r="Y147" s="306">
        <f t="shared" si="6"/>
        <v>400</v>
      </c>
      <c r="Z147" s="307" t="str">
        <f t="shared" si="7"/>
        <v>0</v>
      </c>
      <c r="AA147" s="307">
        <f t="shared" si="8"/>
        <v>400</v>
      </c>
      <c r="AC147" s="140"/>
    </row>
    <row r="148" spans="1:29" s="130" customFormat="1" ht="11.85" customHeight="1" x14ac:dyDescent="0.25">
      <c r="A148" s="137" t="s">
        <v>2161</v>
      </c>
      <c r="B148" s="142">
        <v>0</v>
      </c>
      <c r="C148" s="134" t="s">
        <v>1245</v>
      </c>
      <c r="D148" s="137" t="s">
        <v>1120</v>
      </c>
      <c r="E148" s="130" t="s">
        <v>291</v>
      </c>
      <c r="F148" s="130">
        <v>8</v>
      </c>
      <c r="G148" s="141">
        <v>25</v>
      </c>
      <c r="I148" s="20" t="s">
        <v>2184</v>
      </c>
      <c r="J148" s="130" t="s">
        <v>260</v>
      </c>
      <c r="K148" s="20" t="s">
        <v>102</v>
      </c>
      <c r="L148" s="137" t="s">
        <v>234</v>
      </c>
      <c r="M148" s="130" t="s">
        <v>558</v>
      </c>
      <c r="N148" s="130" t="s">
        <v>260</v>
      </c>
      <c r="O148" s="205" t="s">
        <v>835</v>
      </c>
      <c r="P148" s="144">
        <v>25</v>
      </c>
      <c r="Q148" s="137" t="s">
        <v>310</v>
      </c>
      <c r="R148" s="142">
        <v>92</v>
      </c>
      <c r="S148" s="185" t="s">
        <v>202</v>
      </c>
      <c r="T148" s="137" t="s">
        <v>1155</v>
      </c>
      <c r="U148" s="130" t="s">
        <v>300</v>
      </c>
      <c r="V148" s="130" t="s">
        <v>300</v>
      </c>
      <c r="W148" s="130" t="s">
        <v>1374</v>
      </c>
      <c r="X148" s="130" t="s">
        <v>1277</v>
      </c>
      <c r="Y148" s="306">
        <f t="shared" si="6"/>
        <v>400</v>
      </c>
      <c r="Z148" s="307" t="str">
        <f t="shared" si="7"/>
        <v>0</v>
      </c>
      <c r="AA148" s="307">
        <f t="shared" si="8"/>
        <v>400</v>
      </c>
      <c r="AB148" s="111">
        <v>485338.1</v>
      </c>
      <c r="AC148" s="140"/>
    </row>
    <row r="149" spans="1:29" s="130" customFormat="1" ht="11.25" customHeight="1" x14ac:dyDescent="0.25">
      <c r="A149" s="137" t="s">
        <v>2162</v>
      </c>
      <c r="B149" s="142">
        <v>0</v>
      </c>
      <c r="C149" s="134" t="s">
        <v>1245</v>
      </c>
      <c r="D149" s="137" t="s">
        <v>1120</v>
      </c>
      <c r="E149" s="130" t="s">
        <v>291</v>
      </c>
      <c r="F149" s="130">
        <v>8</v>
      </c>
      <c r="G149" s="141">
        <v>20</v>
      </c>
      <c r="H149" s="130" t="s">
        <v>1270</v>
      </c>
      <c r="I149" s="20" t="s">
        <v>103</v>
      </c>
      <c r="J149" s="130" t="s">
        <v>260</v>
      </c>
      <c r="K149" s="20" t="s">
        <v>102</v>
      </c>
      <c r="L149" s="137" t="s">
        <v>234</v>
      </c>
      <c r="M149" s="130" t="s">
        <v>906</v>
      </c>
      <c r="N149" s="130" t="s">
        <v>260</v>
      </c>
      <c r="O149" s="103"/>
      <c r="P149" s="40">
        <v>20</v>
      </c>
      <c r="Q149" s="137" t="s">
        <v>310</v>
      </c>
      <c r="R149" s="142">
        <v>78</v>
      </c>
      <c r="S149" s="194" t="s">
        <v>203</v>
      </c>
      <c r="T149" s="137" t="s">
        <v>1254</v>
      </c>
      <c r="U149" s="130" t="s">
        <v>300</v>
      </c>
      <c r="V149" s="130" t="s">
        <v>300</v>
      </c>
      <c r="W149" s="130" t="s">
        <v>1374</v>
      </c>
      <c r="X149" s="130" t="s">
        <v>1277</v>
      </c>
      <c r="Y149" s="306">
        <f t="shared" si="6"/>
        <v>320</v>
      </c>
      <c r="Z149" s="307" t="str">
        <f t="shared" si="7"/>
        <v>0</v>
      </c>
      <c r="AA149" s="307">
        <f t="shared" si="8"/>
        <v>320</v>
      </c>
      <c r="AB149" s="111">
        <v>485337.1</v>
      </c>
      <c r="AC149" s="140"/>
    </row>
    <row r="150" spans="1:29" s="130" customFormat="1" ht="11.85" customHeight="1" x14ac:dyDescent="0.25">
      <c r="A150" s="137" t="s">
        <v>2162</v>
      </c>
      <c r="B150" s="142">
        <v>0</v>
      </c>
      <c r="C150" s="134" t="s">
        <v>1245</v>
      </c>
      <c r="D150" s="137" t="s">
        <v>1120</v>
      </c>
      <c r="E150" s="130" t="s">
        <v>291</v>
      </c>
      <c r="F150" s="130">
        <v>8</v>
      </c>
      <c r="G150" s="141">
        <v>25</v>
      </c>
      <c r="I150" s="20" t="s">
        <v>103</v>
      </c>
      <c r="J150" s="130" t="s">
        <v>260</v>
      </c>
      <c r="K150" s="20" t="s">
        <v>102</v>
      </c>
      <c r="L150" s="137" t="s">
        <v>234</v>
      </c>
      <c r="M150" s="130" t="s">
        <v>906</v>
      </c>
      <c r="N150" s="130" t="s">
        <v>260</v>
      </c>
      <c r="O150" s="103"/>
      <c r="P150" s="130">
        <v>25</v>
      </c>
      <c r="Q150" s="137" t="s">
        <v>310</v>
      </c>
      <c r="R150" s="142">
        <v>78</v>
      </c>
      <c r="S150" s="194" t="s">
        <v>203</v>
      </c>
      <c r="T150" s="137" t="s">
        <v>1255</v>
      </c>
      <c r="U150" s="130" t="s">
        <v>300</v>
      </c>
      <c r="V150" s="130" t="s">
        <v>300</v>
      </c>
      <c r="W150" s="130" t="s">
        <v>1374</v>
      </c>
      <c r="X150" s="130" t="s">
        <v>1277</v>
      </c>
      <c r="Y150" s="306">
        <f t="shared" si="6"/>
        <v>400</v>
      </c>
      <c r="Z150" s="307" t="str">
        <f t="shared" si="7"/>
        <v>0</v>
      </c>
      <c r="AA150" s="307">
        <f t="shared" si="8"/>
        <v>400</v>
      </c>
      <c r="AB150" s="111">
        <v>485337.1</v>
      </c>
      <c r="AC150" s="140"/>
    </row>
    <row r="151" spans="1:29" s="130" customFormat="1" ht="11.25" customHeight="1" x14ac:dyDescent="0.25">
      <c r="A151" s="137" t="s">
        <v>2162</v>
      </c>
      <c r="B151" s="142">
        <v>0</v>
      </c>
      <c r="C151" s="134" t="s">
        <v>1245</v>
      </c>
      <c r="D151" s="137" t="s">
        <v>1120</v>
      </c>
      <c r="E151" s="130" t="s">
        <v>291</v>
      </c>
      <c r="F151" s="130">
        <v>8</v>
      </c>
      <c r="G151" s="141">
        <v>5</v>
      </c>
      <c r="H151" s="130" t="s">
        <v>1270</v>
      </c>
      <c r="I151" s="20" t="s">
        <v>103</v>
      </c>
      <c r="J151" s="130" t="s">
        <v>260</v>
      </c>
      <c r="K151" s="20" t="s">
        <v>102</v>
      </c>
      <c r="L151" s="137" t="s">
        <v>234</v>
      </c>
      <c r="M151" s="130" t="s">
        <v>835</v>
      </c>
      <c r="N151" s="130" t="s">
        <v>260</v>
      </c>
      <c r="O151" s="143" t="s">
        <v>1282</v>
      </c>
      <c r="P151" s="144">
        <v>5</v>
      </c>
      <c r="Q151" s="137" t="s">
        <v>297</v>
      </c>
      <c r="R151" s="142">
        <v>0</v>
      </c>
      <c r="S151" s="194" t="s">
        <v>204</v>
      </c>
      <c r="T151" s="137" t="s">
        <v>1220</v>
      </c>
      <c r="U151" s="130" t="s">
        <v>300</v>
      </c>
      <c r="V151" s="130" t="s">
        <v>300</v>
      </c>
      <c r="W151" s="130" t="s">
        <v>1374</v>
      </c>
      <c r="X151" s="130" t="s">
        <v>1277</v>
      </c>
      <c r="Y151" s="306">
        <f t="shared" si="6"/>
        <v>80</v>
      </c>
      <c r="Z151" s="307" t="str">
        <f t="shared" si="7"/>
        <v>0</v>
      </c>
      <c r="AA151" s="307">
        <f t="shared" si="8"/>
        <v>80</v>
      </c>
      <c r="AB151" s="111">
        <v>485337.1</v>
      </c>
      <c r="AC151" s="140"/>
    </row>
    <row r="152" spans="1:29" s="130" customFormat="1" ht="11.85" customHeight="1" x14ac:dyDescent="0.25">
      <c r="A152" s="137" t="s">
        <v>1196</v>
      </c>
      <c r="B152" s="142">
        <v>96</v>
      </c>
      <c r="C152" s="137" t="s">
        <v>310</v>
      </c>
      <c r="D152" s="137" t="s">
        <v>1120</v>
      </c>
      <c r="E152" s="130" t="s">
        <v>291</v>
      </c>
      <c r="F152" s="130">
        <v>8</v>
      </c>
      <c r="G152" s="130">
        <v>8</v>
      </c>
      <c r="I152" s="20" t="s">
        <v>188</v>
      </c>
      <c r="J152" s="130" t="s">
        <v>260</v>
      </c>
      <c r="K152" s="21" t="s">
        <v>1342</v>
      </c>
      <c r="L152" s="137" t="s">
        <v>234</v>
      </c>
      <c r="M152" s="130" t="s">
        <v>507</v>
      </c>
      <c r="N152" s="130" t="s">
        <v>260</v>
      </c>
      <c r="O152" s="111" t="s">
        <v>1358</v>
      </c>
      <c r="P152" s="144">
        <v>8</v>
      </c>
      <c r="Q152" s="137" t="s">
        <v>297</v>
      </c>
      <c r="R152" s="142">
        <v>18.5</v>
      </c>
      <c r="S152" s="204" t="s">
        <v>2148</v>
      </c>
      <c r="T152" s="137" t="s">
        <v>1136</v>
      </c>
      <c r="U152" s="130" t="s">
        <v>300</v>
      </c>
      <c r="V152" s="130" t="s">
        <v>300</v>
      </c>
      <c r="W152" s="130" t="s">
        <v>1374</v>
      </c>
      <c r="X152" s="130" t="s">
        <v>1277</v>
      </c>
      <c r="Y152" s="306">
        <f t="shared" si="6"/>
        <v>128</v>
      </c>
      <c r="Z152" s="307" t="str">
        <f t="shared" si="7"/>
        <v>0</v>
      </c>
      <c r="AA152" s="307">
        <f t="shared" si="8"/>
        <v>128</v>
      </c>
      <c r="AC152" s="140"/>
    </row>
    <row r="153" spans="1:29" s="130" customFormat="1" ht="11.85" customHeight="1" x14ac:dyDescent="0.25">
      <c r="A153" s="137" t="s">
        <v>1202</v>
      </c>
      <c r="B153" s="142">
        <v>105</v>
      </c>
      <c r="C153" s="137" t="s">
        <v>297</v>
      </c>
      <c r="D153" s="137" t="s">
        <v>1120</v>
      </c>
      <c r="E153" s="130" t="s">
        <v>291</v>
      </c>
      <c r="F153" s="130">
        <v>8</v>
      </c>
      <c r="G153" s="130">
        <v>25</v>
      </c>
      <c r="I153" s="20" t="s">
        <v>1294</v>
      </c>
      <c r="J153" s="130" t="s">
        <v>260</v>
      </c>
      <c r="K153" s="21" t="s">
        <v>1342</v>
      </c>
      <c r="L153" s="137" t="s">
        <v>234</v>
      </c>
      <c r="M153" s="130" t="s">
        <v>1294</v>
      </c>
      <c r="N153" s="130" t="s">
        <v>260</v>
      </c>
      <c r="O153" s="103"/>
      <c r="P153" s="130">
        <v>25</v>
      </c>
      <c r="Q153" s="137" t="s">
        <v>297</v>
      </c>
      <c r="R153" s="142">
        <v>73.5</v>
      </c>
      <c r="S153" s="195" t="s">
        <v>1372</v>
      </c>
      <c r="T153" s="137" t="s">
        <v>1216</v>
      </c>
      <c r="U153" s="130" t="s">
        <v>300</v>
      </c>
      <c r="V153" s="130" t="s">
        <v>300</v>
      </c>
      <c r="W153" s="130" t="s">
        <v>1374</v>
      </c>
      <c r="X153" s="130" t="s">
        <v>1373</v>
      </c>
      <c r="Y153" s="306">
        <f t="shared" si="6"/>
        <v>400</v>
      </c>
      <c r="Z153" s="307">
        <f t="shared" si="7"/>
        <v>400</v>
      </c>
      <c r="AA153" s="307" t="str">
        <f t="shared" si="8"/>
        <v>0</v>
      </c>
      <c r="AC153" s="140"/>
    </row>
    <row r="154" spans="1:29" s="130" customFormat="1" ht="11.85" customHeight="1" x14ac:dyDescent="0.25">
      <c r="A154" s="132" t="s">
        <v>2163</v>
      </c>
      <c r="B154" s="133">
        <v>275</v>
      </c>
      <c r="C154" s="132" t="s">
        <v>2154</v>
      </c>
      <c r="D154" s="132" t="s">
        <v>1120</v>
      </c>
      <c r="E154" s="135" t="s">
        <v>291</v>
      </c>
      <c r="F154" s="135">
        <v>8</v>
      </c>
      <c r="G154" s="141">
        <v>25</v>
      </c>
      <c r="I154" s="20"/>
      <c r="J154" s="130" t="s">
        <v>260</v>
      </c>
      <c r="K154" s="20" t="s">
        <v>1294</v>
      </c>
      <c r="L154" s="137" t="s">
        <v>234</v>
      </c>
      <c r="M154" s="130" t="s">
        <v>1294</v>
      </c>
      <c r="N154" s="130" t="s">
        <v>260</v>
      </c>
      <c r="O154" s="103"/>
      <c r="P154" s="130">
        <v>25</v>
      </c>
      <c r="Q154" s="137" t="s">
        <v>310</v>
      </c>
      <c r="R154" s="142">
        <v>105</v>
      </c>
      <c r="S154" s="204" t="s">
        <v>1372</v>
      </c>
      <c r="T154" s="137" t="s">
        <v>1219</v>
      </c>
      <c r="U154" s="130" t="s">
        <v>300</v>
      </c>
      <c r="V154" s="130" t="s">
        <v>300</v>
      </c>
      <c r="W154" s="130" t="s">
        <v>1374</v>
      </c>
      <c r="X154" s="130" t="s">
        <v>1373</v>
      </c>
      <c r="Y154" s="306">
        <f t="shared" si="6"/>
        <v>400</v>
      </c>
      <c r="Z154" s="307">
        <f t="shared" si="7"/>
        <v>400</v>
      </c>
      <c r="AA154" s="307" t="str">
        <f t="shared" si="8"/>
        <v>0</v>
      </c>
      <c r="AC154" s="140"/>
    </row>
    <row r="155" spans="1:29" s="130" customFormat="1" ht="11.85" customHeight="1" x14ac:dyDescent="0.25">
      <c r="A155" s="137" t="s">
        <v>1236</v>
      </c>
      <c r="B155" s="142">
        <v>70.75</v>
      </c>
      <c r="C155" s="137" t="s">
        <v>297</v>
      </c>
      <c r="D155" s="137" t="s">
        <v>1120</v>
      </c>
      <c r="E155" s="130" t="s">
        <v>291</v>
      </c>
      <c r="F155" s="130">
        <v>8</v>
      </c>
      <c r="G155" s="130">
        <v>25</v>
      </c>
      <c r="I155" s="20" t="s">
        <v>1405</v>
      </c>
      <c r="J155" s="130" t="s">
        <v>260</v>
      </c>
      <c r="K155" s="21" t="s">
        <v>876</v>
      </c>
      <c r="L155" s="137" t="s">
        <v>234</v>
      </c>
      <c r="M155" s="130" t="s">
        <v>574</v>
      </c>
      <c r="N155" s="130" t="s">
        <v>260</v>
      </c>
      <c r="O155" s="103"/>
      <c r="P155" s="130">
        <v>25</v>
      </c>
      <c r="Q155" s="137" t="s">
        <v>297</v>
      </c>
      <c r="R155" s="142">
        <v>24.05</v>
      </c>
      <c r="S155" s="204" t="s">
        <v>1372</v>
      </c>
      <c r="T155" s="137" t="s">
        <v>1085</v>
      </c>
      <c r="U155" s="130" t="s">
        <v>300</v>
      </c>
      <c r="V155" s="130" t="s">
        <v>300</v>
      </c>
      <c r="W155" s="130" t="s">
        <v>1374</v>
      </c>
      <c r="X155" s="130" t="s">
        <v>1373</v>
      </c>
      <c r="Y155" s="306">
        <f t="shared" si="6"/>
        <v>400</v>
      </c>
      <c r="Z155" s="307">
        <f t="shared" si="7"/>
        <v>400</v>
      </c>
      <c r="AA155" s="307" t="str">
        <f t="shared" si="8"/>
        <v>0</v>
      </c>
      <c r="AC155" s="140"/>
    </row>
    <row r="156" spans="1:29" s="130" customFormat="1" ht="11.85" customHeight="1" x14ac:dyDescent="0.25">
      <c r="A156" s="137" t="s">
        <v>1237</v>
      </c>
      <c r="B156" s="142">
        <v>86</v>
      </c>
      <c r="C156" s="137" t="s">
        <v>297</v>
      </c>
      <c r="D156" s="137" t="s">
        <v>1120</v>
      </c>
      <c r="E156" s="130" t="s">
        <v>291</v>
      </c>
      <c r="F156" s="130">
        <v>8</v>
      </c>
      <c r="G156" s="130">
        <v>25</v>
      </c>
      <c r="I156" s="20" t="s">
        <v>1405</v>
      </c>
      <c r="J156" s="130" t="s">
        <v>260</v>
      </c>
      <c r="K156" s="21" t="s">
        <v>876</v>
      </c>
      <c r="L156" s="137" t="s">
        <v>234</v>
      </c>
      <c r="M156" s="130" t="s">
        <v>574</v>
      </c>
      <c r="N156" s="130" t="s">
        <v>260</v>
      </c>
      <c r="O156" s="103"/>
      <c r="P156" s="130">
        <v>25</v>
      </c>
      <c r="Q156" s="137" t="s">
        <v>297</v>
      </c>
      <c r="R156" s="142">
        <v>22.48</v>
      </c>
      <c r="S156" s="204" t="s">
        <v>1372</v>
      </c>
      <c r="T156" s="137" t="s">
        <v>1087</v>
      </c>
      <c r="U156" s="130" t="s">
        <v>300</v>
      </c>
      <c r="V156" s="130" t="s">
        <v>300</v>
      </c>
      <c r="W156" s="130" t="s">
        <v>1374</v>
      </c>
      <c r="X156" s="130" t="s">
        <v>1373</v>
      </c>
      <c r="Y156" s="306">
        <f t="shared" si="6"/>
        <v>400</v>
      </c>
      <c r="Z156" s="307">
        <f t="shared" si="7"/>
        <v>400</v>
      </c>
      <c r="AA156" s="307" t="str">
        <f t="shared" si="8"/>
        <v>0</v>
      </c>
      <c r="AC156" s="140"/>
    </row>
    <row r="157" spans="1:29" s="130" customFormat="1" ht="11.85" customHeight="1" x14ac:dyDescent="0.25">
      <c r="A157" s="137" t="s">
        <v>1238</v>
      </c>
      <c r="B157" s="142">
        <v>87</v>
      </c>
      <c r="C157" s="137" t="s">
        <v>297</v>
      </c>
      <c r="D157" s="137" t="s">
        <v>1120</v>
      </c>
      <c r="E157" s="130" t="s">
        <v>291</v>
      </c>
      <c r="F157" s="130">
        <v>8</v>
      </c>
      <c r="G157" s="130">
        <v>20</v>
      </c>
      <c r="H157" s="130" t="s">
        <v>1270</v>
      </c>
      <c r="I157" s="20" t="s">
        <v>213</v>
      </c>
      <c r="J157" s="130" t="s">
        <v>260</v>
      </c>
      <c r="K157" s="21" t="s">
        <v>876</v>
      </c>
      <c r="L157" s="137" t="s">
        <v>234</v>
      </c>
      <c r="M157" s="130" t="s">
        <v>574</v>
      </c>
      <c r="N157" s="130" t="s">
        <v>260</v>
      </c>
      <c r="O157" s="103" t="s">
        <v>1408</v>
      </c>
      <c r="P157" s="130">
        <v>20</v>
      </c>
      <c r="Q157" s="137" t="s">
        <v>297</v>
      </c>
      <c r="R157" s="142">
        <v>22.48</v>
      </c>
      <c r="S157" s="204" t="s">
        <v>197</v>
      </c>
      <c r="T157" s="137" t="s">
        <v>1087</v>
      </c>
      <c r="U157" s="130" t="s">
        <v>300</v>
      </c>
      <c r="V157" s="130" t="s">
        <v>300</v>
      </c>
      <c r="W157" s="130" t="s">
        <v>1374</v>
      </c>
      <c r="X157" s="130" t="s">
        <v>1277</v>
      </c>
      <c r="Y157" s="306">
        <f t="shared" si="6"/>
        <v>320</v>
      </c>
      <c r="Z157" s="307" t="str">
        <f t="shared" si="7"/>
        <v>0</v>
      </c>
      <c r="AA157" s="307">
        <f t="shared" si="8"/>
        <v>320</v>
      </c>
      <c r="AC157" s="140"/>
    </row>
    <row r="158" spans="1:29" s="130" customFormat="1" ht="11.85" customHeight="1" x14ac:dyDescent="0.25">
      <c r="A158" s="137" t="s">
        <v>1238</v>
      </c>
      <c r="B158" s="142">
        <v>87</v>
      </c>
      <c r="C158" s="137" t="s">
        <v>297</v>
      </c>
      <c r="D158" s="137" t="s">
        <v>1120</v>
      </c>
      <c r="E158" s="130" t="s">
        <v>291</v>
      </c>
      <c r="F158" s="130">
        <v>8</v>
      </c>
      <c r="G158" s="130">
        <v>5</v>
      </c>
      <c r="H158" s="130" t="s">
        <v>1270</v>
      </c>
      <c r="I158" s="20" t="s">
        <v>192</v>
      </c>
      <c r="J158" s="130" t="s">
        <v>260</v>
      </c>
      <c r="K158" s="21" t="s">
        <v>876</v>
      </c>
      <c r="L158" s="137" t="s">
        <v>234</v>
      </c>
      <c r="M158" s="130" t="s">
        <v>574</v>
      </c>
      <c r="N158" s="130" t="s">
        <v>260</v>
      </c>
      <c r="O158" s="103" t="s">
        <v>1408</v>
      </c>
      <c r="P158" s="130">
        <v>5</v>
      </c>
      <c r="Q158" s="137" t="s">
        <v>297</v>
      </c>
      <c r="R158" s="142">
        <v>22.48</v>
      </c>
      <c r="S158" s="204" t="s">
        <v>197</v>
      </c>
      <c r="T158" s="137" t="s">
        <v>1087</v>
      </c>
      <c r="U158" s="130" t="s">
        <v>300</v>
      </c>
      <c r="V158" s="130" t="s">
        <v>300</v>
      </c>
      <c r="W158" s="130" t="s">
        <v>1374</v>
      </c>
      <c r="X158" s="130" t="s">
        <v>1277</v>
      </c>
      <c r="Y158" s="306">
        <f t="shared" si="6"/>
        <v>80</v>
      </c>
      <c r="Z158" s="307" t="str">
        <f t="shared" si="7"/>
        <v>0</v>
      </c>
      <c r="AA158" s="307">
        <f t="shared" si="8"/>
        <v>80</v>
      </c>
      <c r="AC158" s="140"/>
    </row>
    <row r="159" spans="1:29" s="130" customFormat="1" ht="11.85" customHeight="1" x14ac:dyDescent="0.25">
      <c r="A159" s="137" t="s">
        <v>1239</v>
      </c>
      <c r="B159" s="142">
        <v>65</v>
      </c>
      <c r="C159" s="137" t="s">
        <v>297</v>
      </c>
      <c r="D159" s="137" t="s">
        <v>1120</v>
      </c>
      <c r="E159" s="130" t="s">
        <v>291</v>
      </c>
      <c r="F159" s="130">
        <v>8</v>
      </c>
      <c r="G159" s="130">
        <v>25</v>
      </c>
      <c r="I159" s="20" t="s">
        <v>100</v>
      </c>
      <c r="J159" s="130" t="s">
        <v>260</v>
      </c>
      <c r="K159" s="21" t="s">
        <v>883</v>
      </c>
      <c r="L159" s="137" t="s">
        <v>234</v>
      </c>
      <c r="M159" s="130" t="s">
        <v>728</v>
      </c>
      <c r="N159" s="130" t="s">
        <v>260</v>
      </c>
      <c r="O159" s="141" t="s">
        <v>104</v>
      </c>
      <c r="P159" s="130">
        <v>25</v>
      </c>
      <c r="Q159" s="137" t="s">
        <v>297</v>
      </c>
      <c r="R159" s="142">
        <v>24</v>
      </c>
      <c r="S159" s="194" t="s">
        <v>201</v>
      </c>
      <c r="T159" s="137" t="s">
        <v>1178</v>
      </c>
      <c r="U159" s="130" t="s">
        <v>300</v>
      </c>
      <c r="V159" s="130" t="s">
        <v>300</v>
      </c>
      <c r="W159" s="130" t="s">
        <v>1374</v>
      </c>
      <c r="X159" s="130" t="s">
        <v>1277</v>
      </c>
      <c r="Y159" s="306">
        <f t="shared" si="6"/>
        <v>400</v>
      </c>
      <c r="Z159" s="307" t="str">
        <f t="shared" si="7"/>
        <v>0</v>
      </c>
      <c r="AA159" s="307">
        <f t="shared" si="8"/>
        <v>400</v>
      </c>
      <c r="AC159" s="140"/>
    </row>
    <row r="160" spans="1:29" s="130" customFormat="1" ht="11.25" customHeight="1" x14ac:dyDescent="0.25">
      <c r="A160" s="137" t="s">
        <v>1240</v>
      </c>
      <c r="B160" s="142">
        <v>70.75</v>
      </c>
      <c r="C160" s="137" t="s">
        <v>297</v>
      </c>
      <c r="D160" s="137" t="s">
        <v>1120</v>
      </c>
      <c r="E160" s="130" t="s">
        <v>291</v>
      </c>
      <c r="F160" s="130">
        <v>8</v>
      </c>
      <c r="G160" s="130">
        <v>25</v>
      </c>
      <c r="I160" s="20" t="s">
        <v>101</v>
      </c>
      <c r="J160" s="130" t="s">
        <v>260</v>
      </c>
      <c r="K160" s="21" t="s">
        <v>883</v>
      </c>
      <c r="L160" s="137" t="s">
        <v>234</v>
      </c>
      <c r="M160" s="130" t="s">
        <v>728</v>
      </c>
      <c r="N160" s="130" t="s">
        <v>260</v>
      </c>
      <c r="O160" s="141"/>
      <c r="P160" s="130">
        <v>25</v>
      </c>
      <c r="Q160" s="137" t="s">
        <v>310</v>
      </c>
      <c r="R160" s="142">
        <v>101</v>
      </c>
      <c r="S160" s="194" t="s">
        <v>200</v>
      </c>
      <c r="T160" s="137" t="s">
        <v>1180</v>
      </c>
      <c r="U160" s="130" t="s">
        <v>300</v>
      </c>
      <c r="V160" s="130" t="s">
        <v>300</v>
      </c>
      <c r="W160" s="130" t="s">
        <v>1374</v>
      </c>
      <c r="X160" s="130" t="s">
        <v>1277</v>
      </c>
      <c r="Y160" s="306">
        <f t="shared" si="6"/>
        <v>400</v>
      </c>
      <c r="Z160" s="307" t="str">
        <f t="shared" si="7"/>
        <v>0</v>
      </c>
      <c r="AA160" s="307">
        <f t="shared" si="8"/>
        <v>400</v>
      </c>
      <c r="AC160" s="140"/>
    </row>
    <row r="161" spans="1:29" s="130" customFormat="1" ht="11.85" customHeight="1" x14ac:dyDescent="0.25">
      <c r="A161" s="137" t="s">
        <v>1242</v>
      </c>
      <c r="B161" s="142">
        <v>83</v>
      </c>
      <c r="C161" s="137" t="s">
        <v>297</v>
      </c>
      <c r="D161" s="137" t="s">
        <v>1120</v>
      </c>
      <c r="E161" s="130" t="s">
        <v>291</v>
      </c>
      <c r="F161" s="130">
        <v>8</v>
      </c>
      <c r="G161" s="130">
        <v>25</v>
      </c>
      <c r="I161" s="20" t="s">
        <v>99</v>
      </c>
      <c r="J161" s="130" t="s">
        <v>260</v>
      </c>
      <c r="K161" s="21" t="s">
        <v>883</v>
      </c>
      <c r="L161" s="137" t="s">
        <v>234</v>
      </c>
      <c r="M161" s="130" t="s">
        <v>728</v>
      </c>
      <c r="N161" s="130" t="s">
        <v>260</v>
      </c>
      <c r="O161" s="141"/>
      <c r="P161" s="130">
        <v>25</v>
      </c>
      <c r="Q161" s="137" t="s">
        <v>297</v>
      </c>
      <c r="R161" s="142">
        <v>104.5</v>
      </c>
      <c r="S161" s="194" t="s">
        <v>200</v>
      </c>
      <c r="T161" s="137" t="s">
        <v>1179</v>
      </c>
      <c r="U161" s="130" t="s">
        <v>300</v>
      </c>
      <c r="V161" s="130" t="s">
        <v>300</v>
      </c>
      <c r="W161" s="130" t="s">
        <v>1374</v>
      </c>
      <c r="X161" s="130" t="s">
        <v>1277</v>
      </c>
      <c r="Y161" s="306">
        <f t="shared" si="6"/>
        <v>400</v>
      </c>
      <c r="Z161" s="307" t="str">
        <f t="shared" si="7"/>
        <v>0</v>
      </c>
      <c r="AA161" s="307">
        <f t="shared" si="8"/>
        <v>400</v>
      </c>
      <c r="AC161" s="140"/>
    </row>
    <row r="162" spans="1:29" s="130" customFormat="1" ht="11.85" customHeight="1" x14ac:dyDescent="0.25">
      <c r="A162" s="137" t="s">
        <v>1243</v>
      </c>
      <c r="B162" s="142">
        <v>71.400000000000006</v>
      </c>
      <c r="C162" s="137" t="s">
        <v>297</v>
      </c>
      <c r="D162" s="137" t="s">
        <v>1120</v>
      </c>
      <c r="E162" s="130" t="s">
        <v>291</v>
      </c>
      <c r="F162" s="130">
        <v>8</v>
      </c>
      <c r="G162" s="130">
        <v>25</v>
      </c>
      <c r="I162" s="200" t="s">
        <v>410</v>
      </c>
      <c r="J162" s="130" t="s">
        <v>260</v>
      </c>
      <c r="K162" s="21" t="s">
        <v>1244</v>
      </c>
      <c r="L162" s="137" t="s">
        <v>234</v>
      </c>
      <c r="M162" s="130" t="s">
        <v>1294</v>
      </c>
      <c r="N162" s="130" t="s">
        <v>260</v>
      </c>
      <c r="O162" s="103"/>
      <c r="P162" s="130">
        <v>25</v>
      </c>
      <c r="Q162" s="137" t="s">
        <v>297</v>
      </c>
      <c r="R162" s="142">
        <v>73.5</v>
      </c>
      <c r="S162" s="204" t="s">
        <v>1372</v>
      </c>
      <c r="T162" s="137" t="s">
        <v>1216</v>
      </c>
      <c r="U162" s="130" t="s">
        <v>300</v>
      </c>
      <c r="V162" s="130" t="s">
        <v>300</v>
      </c>
      <c r="W162" s="130" t="s">
        <v>1374</v>
      </c>
      <c r="X162" s="130" t="s">
        <v>1373</v>
      </c>
      <c r="Y162" s="306">
        <f t="shared" si="6"/>
        <v>400</v>
      </c>
      <c r="Z162" s="307">
        <f t="shared" si="7"/>
        <v>400</v>
      </c>
      <c r="AA162" s="307" t="str">
        <f t="shared" si="8"/>
        <v>0</v>
      </c>
      <c r="AC162" s="140"/>
    </row>
    <row r="163" spans="1:29" s="130" customFormat="1" ht="11.85" customHeight="1" x14ac:dyDescent="0.25">
      <c r="A163" s="132" t="s">
        <v>2164</v>
      </c>
      <c r="B163" s="133">
        <v>260</v>
      </c>
      <c r="C163" s="132" t="s">
        <v>2154</v>
      </c>
      <c r="D163" s="132" t="s">
        <v>1120</v>
      </c>
      <c r="E163" s="135" t="s">
        <v>291</v>
      </c>
      <c r="F163" s="135">
        <v>8</v>
      </c>
      <c r="G163" s="141">
        <v>25</v>
      </c>
      <c r="I163" s="20"/>
      <c r="J163" s="130" t="s">
        <v>260</v>
      </c>
      <c r="K163" s="20" t="s">
        <v>2177</v>
      </c>
      <c r="L163" s="137" t="s">
        <v>234</v>
      </c>
      <c r="M163" s="130" t="s">
        <v>2177</v>
      </c>
      <c r="N163" s="130" t="s">
        <v>260</v>
      </c>
      <c r="O163" s="103"/>
      <c r="P163" s="130">
        <v>25</v>
      </c>
      <c r="Q163" s="137" t="s">
        <v>2176</v>
      </c>
      <c r="R163" s="142">
        <v>240</v>
      </c>
      <c r="S163" s="195" t="s">
        <v>1372</v>
      </c>
      <c r="T163" s="137" t="s">
        <v>43</v>
      </c>
      <c r="U163" s="130" t="s">
        <v>300</v>
      </c>
      <c r="V163" s="130" t="s">
        <v>300</v>
      </c>
      <c r="W163" s="130" t="s">
        <v>1374</v>
      </c>
      <c r="X163" s="130" t="s">
        <v>1373</v>
      </c>
      <c r="Y163" s="306">
        <f t="shared" si="6"/>
        <v>400</v>
      </c>
      <c r="Z163" s="307">
        <f t="shared" si="7"/>
        <v>400</v>
      </c>
      <c r="AA163" s="307" t="str">
        <f t="shared" si="8"/>
        <v>0</v>
      </c>
      <c r="AC163" s="140"/>
    </row>
    <row r="164" spans="1:29" s="130" customFormat="1" ht="11.85" customHeight="1" x14ac:dyDescent="0.25">
      <c r="A164" s="137" t="s">
        <v>1265</v>
      </c>
      <c r="B164" s="142">
        <v>68.25</v>
      </c>
      <c r="C164" s="137" t="s">
        <v>297</v>
      </c>
      <c r="D164" s="137" t="s">
        <v>1120</v>
      </c>
      <c r="E164" s="130" t="s">
        <v>291</v>
      </c>
      <c r="F164" s="130">
        <v>8</v>
      </c>
      <c r="G164" s="130">
        <v>25</v>
      </c>
      <c r="I164" s="20" t="s">
        <v>195</v>
      </c>
      <c r="J164" s="130" t="s">
        <v>260</v>
      </c>
      <c r="K164" s="21" t="s">
        <v>943</v>
      </c>
      <c r="L164" s="137" t="s">
        <v>234</v>
      </c>
      <c r="M164" s="130" t="s">
        <v>708</v>
      </c>
      <c r="N164" s="130" t="s">
        <v>260</v>
      </c>
      <c r="O164" s="111" t="s">
        <v>906</v>
      </c>
      <c r="P164" s="130">
        <v>25</v>
      </c>
      <c r="Q164" s="137" t="s">
        <v>310</v>
      </c>
      <c r="R164" s="142">
        <v>77</v>
      </c>
      <c r="S164" s="204" t="s">
        <v>196</v>
      </c>
      <c r="T164" s="137" t="s">
        <v>1174</v>
      </c>
      <c r="U164" s="130" t="s">
        <v>300</v>
      </c>
      <c r="V164" s="130" t="s">
        <v>300</v>
      </c>
      <c r="W164" s="130" t="s">
        <v>1374</v>
      </c>
      <c r="X164" s="130" t="s">
        <v>1277</v>
      </c>
      <c r="Y164" s="306">
        <f t="shared" si="6"/>
        <v>400</v>
      </c>
      <c r="Z164" s="307" t="str">
        <f t="shared" si="7"/>
        <v>0</v>
      </c>
      <c r="AA164" s="307">
        <f t="shared" si="8"/>
        <v>400</v>
      </c>
      <c r="AC164" s="140"/>
    </row>
    <row r="165" spans="1:29" s="130" customFormat="1" ht="11.85" customHeight="1" x14ac:dyDescent="0.25">
      <c r="A165" s="132"/>
      <c r="B165" s="133"/>
      <c r="C165" s="132"/>
      <c r="D165" s="137"/>
      <c r="I165" s="20"/>
      <c r="K165" s="20"/>
      <c r="L165" s="137"/>
      <c r="M165" s="141"/>
      <c r="O165" s="141"/>
      <c r="Q165" s="134"/>
      <c r="R165" s="133"/>
      <c r="S165" s="86"/>
      <c r="T165" s="132"/>
      <c r="Y165" s="306"/>
      <c r="Z165" s="307" t="str">
        <f t="shared" si="7"/>
        <v>0</v>
      </c>
      <c r="AA165" s="307" t="str">
        <f t="shared" si="8"/>
        <v>0</v>
      </c>
      <c r="AC165" s="140"/>
    </row>
    <row r="166" spans="1:29" s="158" customFormat="1" ht="11.85" customHeight="1" thickBot="1" x14ac:dyDescent="0.3">
      <c r="G166" s="159">
        <f>SUM(G144:G165)</f>
        <v>433</v>
      </c>
      <c r="H166" s="159"/>
      <c r="I166" s="159"/>
      <c r="J166" s="159"/>
      <c r="K166" s="159"/>
      <c r="L166" s="37"/>
      <c r="M166" s="159">
        <f>G166-P166</f>
        <v>0</v>
      </c>
      <c r="N166" s="159"/>
      <c r="O166" s="159"/>
      <c r="P166" s="159">
        <f>SUM(P144:P165)</f>
        <v>433</v>
      </c>
      <c r="Q166" s="160"/>
      <c r="R166" s="160"/>
      <c r="S166" s="161"/>
      <c r="T166" s="160"/>
      <c r="X166" s="160"/>
      <c r="Y166" s="306"/>
      <c r="Z166" s="307" t="str">
        <f t="shared" si="7"/>
        <v>0</v>
      </c>
      <c r="AA166" s="307" t="str">
        <f t="shared" si="8"/>
        <v>0</v>
      </c>
    </row>
    <row r="167" spans="1:29" s="156" customFormat="1" ht="11.85" customHeight="1" x14ac:dyDescent="0.25">
      <c r="C167" s="162" t="s">
        <v>1389</v>
      </c>
      <c r="G167" s="130"/>
      <c r="H167" s="130"/>
      <c r="I167" s="130"/>
      <c r="J167" s="148"/>
      <c r="K167" s="130"/>
      <c r="L167" s="33"/>
      <c r="M167" s="130"/>
      <c r="N167" s="148"/>
      <c r="O167" s="130"/>
      <c r="P167" s="130"/>
      <c r="Q167" s="130"/>
      <c r="R167" s="130"/>
      <c r="S167" s="148"/>
      <c r="T167" s="130"/>
      <c r="X167" s="130"/>
      <c r="Y167" s="306"/>
      <c r="Z167" s="307" t="str">
        <f t="shared" si="7"/>
        <v>0</v>
      </c>
      <c r="AA167" s="307" t="str">
        <f t="shared" si="8"/>
        <v>0</v>
      </c>
    </row>
    <row r="168" spans="1:29" s="130" customFormat="1" ht="12" customHeight="1" x14ac:dyDescent="0.25">
      <c r="A168" s="137" t="s">
        <v>1241</v>
      </c>
      <c r="B168" s="142">
        <v>0</v>
      </c>
      <c r="C168" s="137" t="s">
        <v>297</v>
      </c>
      <c r="D168" s="137" t="s">
        <v>1120</v>
      </c>
      <c r="E168" s="130" t="s">
        <v>291</v>
      </c>
      <c r="F168" s="130">
        <v>8</v>
      </c>
      <c r="G168" s="130">
        <v>25</v>
      </c>
      <c r="I168" s="20" t="s">
        <v>100</v>
      </c>
      <c r="J168" s="130" t="s">
        <v>260</v>
      </c>
      <c r="K168" s="21" t="s">
        <v>883</v>
      </c>
      <c r="L168" s="137" t="s">
        <v>234</v>
      </c>
      <c r="M168" s="130" t="s">
        <v>728</v>
      </c>
      <c r="N168" s="130" t="s">
        <v>260</v>
      </c>
      <c r="O168" s="141" t="s">
        <v>104</v>
      </c>
      <c r="P168" s="130">
        <v>25</v>
      </c>
      <c r="Q168" s="137" t="s">
        <v>297</v>
      </c>
      <c r="R168" s="142">
        <v>24</v>
      </c>
      <c r="S168" s="194" t="s">
        <v>201</v>
      </c>
      <c r="T168" s="137" t="s">
        <v>1121</v>
      </c>
      <c r="U168" s="130" t="s">
        <v>295</v>
      </c>
      <c r="V168" s="130" t="s">
        <v>295</v>
      </c>
      <c r="W168" s="130" t="s">
        <v>1374</v>
      </c>
      <c r="X168" s="130" t="s">
        <v>1277</v>
      </c>
      <c r="Y168" s="306">
        <f t="shared" si="6"/>
        <v>400</v>
      </c>
      <c r="Z168" s="307" t="str">
        <f t="shared" si="7"/>
        <v>0</v>
      </c>
      <c r="AA168" s="307">
        <f t="shared" si="8"/>
        <v>400</v>
      </c>
      <c r="AB168" s="111"/>
    </row>
    <row r="169" spans="1:29" s="130" customFormat="1" ht="11.85" customHeight="1" x14ac:dyDescent="0.25">
      <c r="A169" s="137" t="s">
        <v>1196</v>
      </c>
      <c r="B169" s="142">
        <v>96</v>
      </c>
      <c r="C169" s="137" t="s">
        <v>310</v>
      </c>
      <c r="D169" s="137" t="s">
        <v>1120</v>
      </c>
      <c r="E169" s="130" t="s">
        <v>291</v>
      </c>
      <c r="F169" s="130">
        <v>8</v>
      </c>
      <c r="G169" s="130">
        <v>17</v>
      </c>
      <c r="I169" s="20" t="s">
        <v>189</v>
      </c>
      <c r="J169" s="130" t="s">
        <v>260</v>
      </c>
      <c r="K169" s="21" t="s">
        <v>1342</v>
      </c>
      <c r="L169" s="137" t="s">
        <v>234</v>
      </c>
      <c r="M169" s="130" t="s">
        <v>728</v>
      </c>
      <c r="N169" s="130" t="s">
        <v>260</v>
      </c>
      <c r="O169" s="141"/>
      <c r="P169" s="130">
        <v>17</v>
      </c>
      <c r="Q169" s="137" t="s">
        <v>297</v>
      </c>
      <c r="R169" s="142">
        <v>24</v>
      </c>
      <c r="S169" s="194" t="s">
        <v>199</v>
      </c>
      <c r="T169" s="137" t="s">
        <v>1121</v>
      </c>
      <c r="U169" s="130" t="s">
        <v>295</v>
      </c>
      <c r="V169" s="130" t="s">
        <v>295</v>
      </c>
      <c r="W169" s="130" t="s">
        <v>1374</v>
      </c>
      <c r="X169" s="130" t="s">
        <v>1277</v>
      </c>
      <c r="Y169" s="306">
        <f t="shared" si="6"/>
        <v>272</v>
      </c>
      <c r="Z169" s="307" t="str">
        <f t="shared" si="7"/>
        <v>0</v>
      </c>
      <c r="AA169" s="307">
        <f t="shared" si="8"/>
        <v>272</v>
      </c>
      <c r="AB169" s="111"/>
    </row>
    <row r="170" spans="1:29" s="130" customFormat="1" ht="11.85" customHeight="1" x14ac:dyDescent="0.25">
      <c r="A170" s="132"/>
      <c r="B170" s="133"/>
      <c r="C170" s="132"/>
      <c r="D170" s="132"/>
      <c r="E170" s="135"/>
      <c r="F170" s="135"/>
      <c r="I170" s="21"/>
      <c r="J170" s="148"/>
      <c r="K170" s="21"/>
      <c r="L170" s="132" t="s">
        <v>234</v>
      </c>
      <c r="N170" s="148"/>
      <c r="O170" s="163"/>
      <c r="Q170" s="132"/>
      <c r="R170" s="133"/>
      <c r="S170" s="150"/>
      <c r="T170" s="132"/>
      <c r="U170" s="135"/>
      <c r="V170" s="135"/>
      <c r="W170" s="135"/>
      <c r="Y170" s="306"/>
      <c r="Z170" s="307" t="str">
        <f t="shared" si="7"/>
        <v>0</v>
      </c>
      <c r="AA170" s="307" t="str">
        <f t="shared" si="8"/>
        <v>0</v>
      </c>
      <c r="AC170" s="140"/>
    </row>
    <row r="171" spans="1:29" s="158" customFormat="1" ht="11.85" customHeight="1" thickBot="1" x14ac:dyDescent="0.3">
      <c r="G171" s="159">
        <f>SUM(G167:G170)</f>
        <v>42</v>
      </c>
      <c r="H171" s="159"/>
      <c r="I171" s="159"/>
      <c r="J171" s="159"/>
      <c r="K171" s="159"/>
      <c r="L171" s="37"/>
      <c r="M171" s="159">
        <f>G171-P171</f>
        <v>0</v>
      </c>
      <c r="N171" s="159"/>
      <c r="O171" s="159"/>
      <c r="P171" s="159">
        <f>SUM(P167:P170)</f>
        <v>42</v>
      </c>
      <c r="Q171" s="160"/>
      <c r="R171" s="160"/>
      <c r="S171" s="161"/>
      <c r="T171" s="160"/>
      <c r="X171" s="160"/>
      <c r="Y171" s="306"/>
      <c r="Z171" s="307" t="str">
        <f t="shared" si="7"/>
        <v>0</v>
      </c>
      <c r="AA171" s="307" t="str">
        <f t="shared" si="8"/>
        <v>0</v>
      </c>
    </row>
    <row r="172" spans="1:29" s="156" customFormat="1" ht="11.85" customHeight="1" x14ac:dyDescent="0.25">
      <c r="C172" s="162" t="s">
        <v>240</v>
      </c>
      <c r="G172" s="130"/>
      <c r="H172" s="130"/>
      <c r="I172" s="130"/>
      <c r="J172" s="130"/>
      <c r="K172" s="130"/>
      <c r="L172" s="33"/>
      <c r="M172" s="130"/>
      <c r="N172" s="130"/>
      <c r="O172" s="130"/>
      <c r="P172" s="130"/>
      <c r="Q172" s="130"/>
      <c r="R172" s="130"/>
      <c r="S172" s="148"/>
      <c r="T172" s="130"/>
      <c r="X172" s="130"/>
      <c r="Y172" s="306"/>
      <c r="Z172" s="307" t="str">
        <f t="shared" si="7"/>
        <v>0</v>
      </c>
      <c r="AA172" s="307" t="str">
        <f t="shared" si="8"/>
        <v>0</v>
      </c>
    </row>
    <row r="173" spans="1:29" s="130" customFormat="1" ht="11.25" customHeight="1" x14ac:dyDescent="0.25">
      <c r="A173" s="137" t="s">
        <v>964</v>
      </c>
      <c r="B173" s="142">
        <v>0</v>
      </c>
      <c r="C173" s="137" t="s">
        <v>297</v>
      </c>
      <c r="D173" s="137" t="s">
        <v>290</v>
      </c>
      <c r="E173" s="130" t="s">
        <v>291</v>
      </c>
      <c r="F173" s="130">
        <v>16</v>
      </c>
      <c r="G173" s="130">
        <v>3</v>
      </c>
      <c r="H173" s="130" t="s">
        <v>1270</v>
      </c>
      <c r="I173" s="99" t="s">
        <v>1283</v>
      </c>
      <c r="J173" s="130" t="s">
        <v>260</v>
      </c>
      <c r="K173" s="21" t="s">
        <v>835</v>
      </c>
      <c r="L173" s="137" t="s">
        <v>234</v>
      </c>
      <c r="M173" s="130" t="s">
        <v>965</v>
      </c>
      <c r="N173" s="130" t="s">
        <v>260</v>
      </c>
      <c r="P173" s="130">
        <v>3</v>
      </c>
      <c r="Q173" s="137" t="s">
        <v>966</v>
      </c>
      <c r="R173" s="142">
        <v>0</v>
      </c>
      <c r="S173" s="194" t="s">
        <v>198</v>
      </c>
      <c r="T173" s="137" t="s">
        <v>967</v>
      </c>
      <c r="U173" s="130" t="s">
        <v>961</v>
      </c>
      <c r="V173" s="130" t="s">
        <v>961</v>
      </c>
      <c r="W173" s="130" t="s">
        <v>1374</v>
      </c>
      <c r="X173" s="130" t="s">
        <v>1277</v>
      </c>
      <c r="Y173" s="306">
        <f t="shared" si="6"/>
        <v>96</v>
      </c>
      <c r="Z173" s="307" t="str">
        <f t="shared" si="7"/>
        <v>0</v>
      </c>
      <c r="AA173" s="307">
        <f t="shared" si="8"/>
        <v>96</v>
      </c>
      <c r="AC173" s="140"/>
    </row>
    <row r="174" spans="1:29" s="130" customFormat="1" ht="11.85" customHeight="1" x14ac:dyDescent="0.25">
      <c r="A174" s="137" t="s">
        <v>964</v>
      </c>
      <c r="B174" s="142">
        <v>0</v>
      </c>
      <c r="C174" s="137" t="s">
        <v>297</v>
      </c>
      <c r="D174" s="137" t="s">
        <v>290</v>
      </c>
      <c r="E174" s="130" t="s">
        <v>291</v>
      </c>
      <c r="F174" s="130">
        <v>16</v>
      </c>
      <c r="G174" s="130">
        <v>25</v>
      </c>
      <c r="I174" s="99" t="s">
        <v>1283</v>
      </c>
      <c r="J174" s="130" t="s">
        <v>260</v>
      </c>
      <c r="K174" s="21" t="s">
        <v>835</v>
      </c>
      <c r="L174" s="137" t="s">
        <v>234</v>
      </c>
      <c r="M174" s="130" t="s">
        <v>965</v>
      </c>
      <c r="N174" s="130" t="s">
        <v>260</v>
      </c>
      <c r="P174" s="130">
        <v>25</v>
      </c>
      <c r="Q174" s="137" t="s">
        <v>293</v>
      </c>
      <c r="R174" s="142">
        <v>54.65</v>
      </c>
      <c r="S174" s="194" t="s">
        <v>198</v>
      </c>
      <c r="T174" s="137" t="s">
        <v>1114</v>
      </c>
      <c r="U174" s="130" t="s">
        <v>961</v>
      </c>
      <c r="V174" s="130" t="s">
        <v>961</v>
      </c>
      <c r="W174" s="130" t="s">
        <v>1374</v>
      </c>
      <c r="X174" s="130" t="s">
        <v>1277</v>
      </c>
      <c r="Y174" s="306">
        <f t="shared" si="6"/>
        <v>800</v>
      </c>
      <c r="Z174" s="307" t="str">
        <f t="shared" si="7"/>
        <v>0</v>
      </c>
      <c r="AA174" s="307">
        <f t="shared" si="8"/>
        <v>800</v>
      </c>
      <c r="AC174" s="140"/>
    </row>
    <row r="175" spans="1:29" s="130" customFormat="1" ht="11.85" customHeight="1" x14ac:dyDescent="0.25">
      <c r="A175" s="137" t="s">
        <v>964</v>
      </c>
      <c r="B175" s="142">
        <v>0</v>
      </c>
      <c r="C175" s="137" t="s">
        <v>297</v>
      </c>
      <c r="D175" s="137" t="s">
        <v>290</v>
      </c>
      <c r="E175" s="130" t="s">
        <v>291</v>
      </c>
      <c r="F175" s="130">
        <v>16</v>
      </c>
      <c r="G175" s="130">
        <v>2</v>
      </c>
      <c r="H175" s="130" t="s">
        <v>1270</v>
      </c>
      <c r="I175" s="99" t="s">
        <v>1283</v>
      </c>
      <c r="J175" s="148" t="s">
        <v>260</v>
      </c>
      <c r="K175" s="21" t="s">
        <v>835</v>
      </c>
      <c r="L175" s="137" t="s">
        <v>234</v>
      </c>
      <c r="M175" s="130" t="s">
        <v>1112</v>
      </c>
      <c r="N175" s="148" t="s">
        <v>260</v>
      </c>
      <c r="P175" s="130">
        <v>2</v>
      </c>
      <c r="Q175" s="137" t="s">
        <v>293</v>
      </c>
      <c r="R175" s="142">
        <v>48</v>
      </c>
      <c r="S175" s="174" t="s">
        <v>194</v>
      </c>
      <c r="T175" s="137" t="s">
        <v>1113</v>
      </c>
      <c r="U175" s="130" t="s">
        <v>961</v>
      </c>
      <c r="V175" s="130" t="s">
        <v>961</v>
      </c>
      <c r="W175" s="130" t="s">
        <v>1276</v>
      </c>
      <c r="X175" s="130" t="s">
        <v>1277</v>
      </c>
      <c r="Y175" s="306">
        <f t="shared" si="6"/>
        <v>64</v>
      </c>
      <c r="Z175" s="307" t="str">
        <f t="shared" si="7"/>
        <v>0</v>
      </c>
      <c r="AA175" s="307">
        <f t="shared" si="8"/>
        <v>64</v>
      </c>
      <c r="AC175" s="140"/>
    </row>
    <row r="176" spans="1:29" s="130" customFormat="1" ht="11.85" customHeight="1" x14ac:dyDescent="0.25">
      <c r="L176" s="137" t="s">
        <v>234</v>
      </c>
      <c r="O176" s="144"/>
      <c r="Q176" s="137"/>
      <c r="R176" s="142"/>
      <c r="S176" s="148"/>
      <c r="T176" s="137"/>
      <c r="Y176" s="306"/>
      <c r="Z176" s="307" t="str">
        <f t="shared" si="7"/>
        <v>0</v>
      </c>
      <c r="AA176" s="307" t="str">
        <f t="shared" si="8"/>
        <v>0</v>
      </c>
      <c r="AC176" s="140"/>
    </row>
    <row r="177" spans="1:29" s="154" customFormat="1" ht="11.85" customHeight="1" x14ac:dyDescent="0.25">
      <c r="A177" s="164"/>
      <c r="B177" s="165"/>
      <c r="C177" s="164"/>
      <c r="D177" s="164"/>
      <c r="G177" s="153">
        <f>SUM(G172:G176)</f>
        <v>30</v>
      </c>
      <c r="H177" s="153"/>
      <c r="I177" s="153"/>
      <c r="J177" s="153"/>
      <c r="K177" s="108"/>
      <c r="L177" s="166"/>
      <c r="M177" s="153">
        <f>G177-P177</f>
        <v>0</v>
      </c>
      <c r="N177" s="153"/>
      <c r="O177" s="153"/>
      <c r="P177" s="153">
        <f>SUM(P172:P176)</f>
        <v>30</v>
      </c>
      <c r="Q177" s="164"/>
      <c r="R177" s="165"/>
      <c r="S177" s="155"/>
      <c r="T177" s="164"/>
      <c r="Y177" s="306"/>
      <c r="Z177" s="307" t="str">
        <f t="shared" si="7"/>
        <v>0</v>
      </c>
      <c r="AA177" s="307" t="str">
        <f t="shared" si="8"/>
        <v>0</v>
      </c>
      <c r="AC177" s="167"/>
    </row>
    <row r="178" spans="1:29" s="156" customFormat="1" ht="11.85" customHeight="1" x14ac:dyDescent="0.25">
      <c r="C178" s="162" t="s">
        <v>241</v>
      </c>
      <c r="G178" s="130"/>
      <c r="H178" s="130"/>
      <c r="I178" s="130"/>
      <c r="J178" s="130"/>
      <c r="K178" s="130"/>
      <c r="L178" s="137"/>
      <c r="M178" s="130"/>
      <c r="N178" s="130"/>
      <c r="O178" s="130"/>
      <c r="P178" s="130"/>
      <c r="Q178" s="130"/>
      <c r="R178" s="130"/>
      <c r="S178" s="148"/>
      <c r="T178" s="130"/>
      <c r="X178" s="130"/>
      <c r="Y178" s="306"/>
      <c r="Z178" s="307" t="str">
        <f t="shared" si="7"/>
        <v>0</v>
      </c>
      <c r="AA178" s="307" t="str">
        <f t="shared" si="8"/>
        <v>0</v>
      </c>
    </row>
    <row r="179" spans="1:29" s="130" customFormat="1" ht="11.85" customHeight="1" x14ac:dyDescent="0.25">
      <c r="A179" s="137" t="s">
        <v>1268</v>
      </c>
      <c r="B179" s="142">
        <v>0</v>
      </c>
      <c r="C179" s="137" t="s">
        <v>297</v>
      </c>
      <c r="D179" s="137" t="s">
        <v>1120</v>
      </c>
      <c r="E179" s="130" t="s">
        <v>291</v>
      </c>
      <c r="F179" s="130">
        <v>8</v>
      </c>
      <c r="G179" s="130">
        <v>3</v>
      </c>
      <c r="H179" s="130" t="s">
        <v>1270</v>
      </c>
      <c r="I179" s="99" t="s">
        <v>1283</v>
      </c>
      <c r="J179" s="130" t="s">
        <v>260</v>
      </c>
      <c r="K179" s="21" t="s">
        <v>835</v>
      </c>
      <c r="L179" s="137" t="s">
        <v>234</v>
      </c>
      <c r="M179" s="130" t="s">
        <v>965</v>
      </c>
      <c r="N179" s="130" t="s">
        <v>260</v>
      </c>
      <c r="P179" s="130">
        <v>3</v>
      </c>
      <c r="Q179" s="137" t="s">
        <v>966</v>
      </c>
      <c r="R179" s="142">
        <v>0</v>
      </c>
      <c r="S179" s="194" t="s">
        <v>198</v>
      </c>
      <c r="T179" s="137" t="s">
        <v>967</v>
      </c>
      <c r="U179" s="130" t="s">
        <v>961</v>
      </c>
      <c r="V179" s="130" t="s">
        <v>961</v>
      </c>
      <c r="W179" s="130" t="s">
        <v>1374</v>
      </c>
      <c r="X179" s="130" t="s">
        <v>1277</v>
      </c>
      <c r="Y179" s="306">
        <f t="shared" si="6"/>
        <v>48</v>
      </c>
      <c r="Z179" s="307" t="str">
        <f t="shared" si="7"/>
        <v>0</v>
      </c>
      <c r="AA179" s="307">
        <f t="shared" si="8"/>
        <v>48</v>
      </c>
      <c r="AC179" s="140"/>
    </row>
    <row r="180" spans="1:29" s="130" customFormat="1" ht="11.85" customHeight="1" x14ac:dyDescent="0.25">
      <c r="A180" s="137" t="s">
        <v>1268</v>
      </c>
      <c r="B180" s="142">
        <v>0</v>
      </c>
      <c r="C180" s="137" t="s">
        <v>297</v>
      </c>
      <c r="D180" s="137" t="s">
        <v>1120</v>
      </c>
      <c r="E180" s="130" t="s">
        <v>291</v>
      </c>
      <c r="F180" s="130">
        <v>8</v>
      </c>
      <c r="G180" s="130">
        <v>25</v>
      </c>
      <c r="I180" s="99" t="s">
        <v>1283</v>
      </c>
      <c r="J180" s="130" t="s">
        <v>260</v>
      </c>
      <c r="K180" s="21" t="s">
        <v>835</v>
      </c>
      <c r="L180" s="137" t="s">
        <v>234</v>
      </c>
      <c r="M180" s="130" t="s">
        <v>965</v>
      </c>
      <c r="N180" s="130" t="s">
        <v>260</v>
      </c>
      <c r="P180" s="130">
        <v>25</v>
      </c>
      <c r="Q180" s="137" t="s">
        <v>293</v>
      </c>
      <c r="R180" s="142">
        <v>54.65</v>
      </c>
      <c r="S180" s="194" t="s">
        <v>198</v>
      </c>
      <c r="T180" s="137" t="s">
        <v>1114</v>
      </c>
      <c r="U180" s="130" t="s">
        <v>961</v>
      </c>
      <c r="V180" s="130" t="s">
        <v>961</v>
      </c>
      <c r="W180" s="130" t="s">
        <v>1374</v>
      </c>
      <c r="X180" s="130" t="s">
        <v>1277</v>
      </c>
      <c r="Y180" s="306">
        <f t="shared" si="6"/>
        <v>400</v>
      </c>
      <c r="Z180" s="307" t="str">
        <f t="shared" si="7"/>
        <v>0</v>
      </c>
      <c r="AA180" s="307">
        <f t="shared" si="8"/>
        <v>400</v>
      </c>
      <c r="AC180" s="140"/>
    </row>
    <row r="181" spans="1:29" s="130" customFormat="1" ht="11.85" customHeight="1" x14ac:dyDescent="0.25">
      <c r="A181" s="137" t="s">
        <v>1268</v>
      </c>
      <c r="B181" s="142">
        <v>0</v>
      </c>
      <c r="C181" s="137" t="s">
        <v>297</v>
      </c>
      <c r="D181" s="137" t="s">
        <v>1120</v>
      </c>
      <c r="E181" s="130" t="s">
        <v>291</v>
      </c>
      <c r="F181" s="130">
        <v>8</v>
      </c>
      <c r="G181" s="130">
        <v>2</v>
      </c>
      <c r="H181" s="130" t="s">
        <v>1270</v>
      </c>
      <c r="I181" s="99" t="s">
        <v>1283</v>
      </c>
      <c r="J181" s="148" t="s">
        <v>260</v>
      </c>
      <c r="K181" s="21" t="s">
        <v>835</v>
      </c>
      <c r="L181" s="137" t="s">
        <v>234</v>
      </c>
      <c r="M181" s="130" t="s">
        <v>1112</v>
      </c>
      <c r="N181" s="148" t="s">
        <v>260</v>
      </c>
      <c r="P181" s="130">
        <v>2</v>
      </c>
      <c r="Q181" s="137" t="s">
        <v>293</v>
      </c>
      <c r="R181" s="142">
        <v>48</v>
      </c>
      <c r="S181" s="174" t="s">
        <v>194</v>
      </c>
      <c r="T181" s="137" t="s">
        <v>1113</v>
      </c>
      <c r="U181" s="130" t="s">
        <v>961</v>
      </c>
      <c r="V181" s="130" t="s">
        <v>961</v>
      </c>
      <c r="W181" s="130" t="s">
        <v>1276</v>
      </c>
      <c r="X181" s="130" t="s">
        <v>1277</v>
      </c>
      <c r="Y181" s="306">
        <f t="shared" si="6"/>
        <v>32</v>
      </c>
      <c r="Z181" s="307" t="str">
        <f t="shared" si="7"/>
        <v>0</v>
      </c>
      <c r="AA181" s="307">
        <f t="shared" si="8"/>
        <v>32</v>
      </c>
      <c r="AC181" s="140"/>
    </row>
    <row r="182" spans="1:29" s="135" customFormat="1" ht="11.85" customHeight="1" x14ac:dyDescent="0.25">
      <c r="L182" s="132" t="s">
        <v>234</v>
      </c>
      <c r="O182" s="144"/>
      <c r="Q182" s="132"/>
      <c r="R182" s="133"/>
      <c r="S182" s="146"/>
      <c r="T182" s="132"/>
      <c r="X182" s="130"/>
      <c r="Y182" s="306"/>
      <c r="Z182" s="307" t="str">
        <f t="shared" si="7"/>
        <v>0</v>
      </c>
      <c r="AA182" s="307" t="str">
        <f t="shared" si="8"/>
        <v>0</v>
      </c>
      <c r="AC182" s="147"/>
    </row>
    <row r="183" spans="1:29" s="158" customFormat="1" ht="11.85" customHeight="1" thickBot="1" x14ac:dyDescent="0.3">
      <c r="G183" s="159">
        <f>SUM(G178:G182)</f>
        <v>30</v>
      </c>
      <c r="H183" s="159"/>
      <c r="I183" s="159"/>
      <c r="J183" s="159"/>
      <c r="K183" s="159"/>
      <c r="L183" s="37"/>
      <c r="M183" s="159">
        <f>G183-P183</f>
        <v>0</v>
      </c>
      <c r="N183" s="159"/>
      <c r="O183" s="159"/>
      <c r="P183" s="159">
        <f>SUM(P178:P182)</f>
        <v>30</v>
      </c>
      <c r="Q183" s="160"/>
      <c r="R183" s="160"/>
      <c r="S183" s="161"/>
      <c r="T183" s="160"/>
      <c r="X183" s="160"/>
      <c r="Y183" s="306"/>
      <c r="Z183" s="307" t="str">
        <f t="shared" si="7"/>
        <v>0</v>
      </c>
      <c r="AA183" s="307" t="str">
        <f t="shared" si="8"/>
        <v>0</v>
      </c>
    </row>
    <row r="184" spans="1:29" s="156" customFormat="1" ht="11.85" customHeight="1" x14ac:dyDescent="0.25">
      <c r="C184" s="162" t="s">
        <v>244</v>
      </c>
      <c r="G184" s="130"/>
      <c r="H184" s="130"/>
      <c r="I184" s="130"/>
      <c r="J184" s="130"/>
      <c r="K184" s="130"/>
      <c r="L184" s="33"/>
      <c r="M184" s="130"/>
      <c r="N184" s="130"/>
      <c r="O184" s="130"/>
      <c r="P184" s="130"/>
      <c r="Q184" s="130"/>
      <c r="R184" s="130"/>
      <c r="S184" s="148"/>
      <c r="T184" s="130"/>
      <c r="X184" s="130"/>
      <c r="Y184" s="306"/>
      <c r="Z184" s="307" t="str">
        <f t="shared" si="7"/>
        <v>0</v>
      </c>
      <c r="AA184" s="307" t="str">
        <f t="shared" si="8"/>
        <v>0</v>
      </c>
    </row>
    <row r="185" spans="1:29" s="156" customFormat="1" ht="11.85" customHeight="1" x14ac:dyDescent="0.25">
      <c r="C185" s="173" t="s">
        <v>245</v>
      </c>
      <c r="G185" s="130"/>
      <c r="H185" s="130"/>
      <c r="I185" s="130"/>
      <c r="J185" s="130"/>
      <c r="K185" s="130"/>
      <c r="L185" s="33"/>
      <c r="M185" s="130"/>
      <c r="N185" s="130"/>
      <c r="O185" s="130"/>
      <c r="P185" s="130"/>
      <c r="Q185" s="130"/>
      <c r="R185" s="130"/>
      <c r="S185" s="148"/>
      <c r="T185" s="130"/>
      <c r="X185" s="130"/>
      <c r="Y185" s="306"/>
      <c r="Z185" s="307" t="str">
        <f t="shared" si="7"/>
        <v>0</v>
      </c>
      <c r="AA185" s="307" t="str">
        <f t="shared" si="8"/>
        <v>0</v>
      </c>
    </row>
    <row r="186" spans="1:29" s="135" customFormat="1" ht="11.85" customHeight="1" x14ac:dyDescent="0.25">
      <c r="L186" s="132" t="s">
        <v>234</v>
      </c>
      <c r="Q186" s="132"/>
      <c r="R186" s="133"/>
      <c r="S186" s="146"/>
      <c r="T186" s="132"/>
      <c r="Y186" s="306"/>
      <c r="Z186" s="307" t="str">
        <f t="shared" si="7"/>
        <v>0</v>
      </c>
      <c r="AA186" s="307" t="str">
        <f t="shared" si="8"/>
        <v>0</v>
      </c>
      <c r="AC186" s="147"/>
    </row>
    <row r="187" spans="1:29" s="135" customFormat="1" ht="11.85" customHeight="1" x14ac:dyDescent="0.25">
      <c r="L187" s="132" t="s">
        <v>234</v>
      </c>
      <c r="Q187" s="132"/>
      <c r="R187" s="133"/>
      <c r="S187" s="146"/>
      <c r="T187" s="132"/>
      <c r="Y187" s="306"/>
      <c r="Z187" s="307" t="str">
        <f t="shared" si="7"/>
        <v>0</v>
      </c>
      <c r="AA187" s="307" t="str">
        <f t="shared" si="8"/>
        <v>0</v>
      </c>
      <c r="AC187" s="147"/>
    </row>
    <row r="188" spans="1:29" s="130" customFormat="1" ht="10.5" customHeight="1" x14ac:dyDescent="0.25">
      <c r="A188" s="137"/>
      <c r="B188" s="142"/>
      <c r="C188" s="137"/>
      <c r="D188" s="137"/>
      <c r="I188" s="21"/>
      <c r="K188" s="21"/>
      <c r="L188" s="132" t="s">
        <v>234</v>
      </c>
      <c r="Q188" s="137"/>
      <c r="R188" s="142"/>
      <c r="S188" s="148"/>
      <c r="T188" s="137"/>
      <c r="Y188" s="306"/>
      <c r="Z188" s="307" t="str">
        <f t="shared" si="7"/>
        <v>0</v>
      </c>
      <c r="AA188" s="307" t="str">
        <f t="shared" si="8"/>
        <v>0</v>
      </c>
      <c r="AC188" s="140"/>
    </row>
    <row r="189" spans="1:29" s="130" customFormat="1" ht="12" customHeight="1" x14ac:dyDescent="0.25">
      <c r="A189" s="137"/>
      <c r="B189" s="142"/>
      <c r="C189" s="137"/>
      <c r="D189" s="137"/>
      <c r="I189" s="21"/>
      <c r="K189" s="21"/>
      <c r="L189" s="132" t="s">
        <v>234</v>
      </c>
      <c r="Q189" s="137"/>
      <c r="R189" s="142"/>
      <c r="S189" s="148"/>
      <c r="T189" s="137"/>
      <c r="Y189" s="306"/>
      <c r="Z189" s="307" t="str">
        <f t="shared" si="7"/>
        <v>0</v>
      </c>
      <c r="AA189" s="307" t="str">
        <f t="shared" si="8"/>
        <v>0</v>
      </c>
      <c r="AC189" s="140"/>
    </row>
    <row r="190" spans="1:29" s="130" customFormat="1" ht="12" customHeight="1" x14ac:dyDescent="0.25">
      <c r="A190" s="137"/>
      <c r="B190" s="142"/>
      <c r="C190" s="173" t="s">
        <v>246</v>
      </c>
      <c r="D190" s="137"/>
      <c r="I190" s="21"/>
      <c r="K190" s="21"/>
      <c r="L190" s="137"/>
      <c r="Q190" s="137"/>
      <c r="R190" s="142"/>
      <c r="S190" s="148"/>
      <c r="T190" s="137"/>
      <c r="Y190" s="306"/>
      <c r="Z190" s="307" t="str">
        <f t="shared" si="7"/>
        <v>0</v>
      </c>
      <c r="AA190" s="307" t="str">
        <f t="shared" si="8"/>
        <v>0</v>
      </c>
      <c r="AC190" s="140"/>
    </row>
    <row r="191" spans="1:29" s="135" customFormat="1" ht="11.85" customHeight="1" x14ac:dyDescent="0.25">
      <c r="L191" s="132" t="s">
        <v>234</v>
      </c>
      <c r="Q191" s="132"/>
      <c r="R191" s="133"/>
      <c r="S191" s="146"/>
      <c r="T191" s="132"/>
      <c r="Y191" s="306"/>
      <c r="Z191" s="307" t="str">
        <f t="shared" si="7"/>
        <v>0</v>
      </c>
      <c r="AA191" s="307" t="str">
        <f t="shared" si="8"/>
        <v>0</v>
      </c>
      <c r="AC191" s="147"/>
    </row>
    <row r="192" spans="1:29" s="135" customFormat="1" ht="11.85" customHeight="1" x14ac:dyDescent="0.25">
      <c r="L192" s="132" t="s">
        <v>234</v>
      </c>
      <c r="Q192" s="132"/>
      <c r="R192" s="133"/>
      <c r="S192" s="146"/>
      <c r="T192" s="132"/>
      <c r="Y192" s="306"/>
      <c r="Z192" s="307" t="str">
        <f t="shared" si="7"/>
        <v>0</v>
      </c>
      <c r="AA192" s="307" t="str">
        <f t="shared" si="8"/>
        <v>0</v>
      </c>
      <c r="AC192" s="147"/>
    </row>
    <row r="193" spans="1:29" s="135" customFormat="1" ht="11.85" customHeight="1" x14ac:dyDescent="0.25">
      <c r="A193" s="137"/>
      <c r="B193" s="142"/>
      <c r="C193" s="137"/>
      <c r="D193" s="137"/>
      <c r="E193" s="130"/>
      <c r="F193" s="130"/>
      <c r="G193" s="130"/>
      <c r="H193" s="130"/>
      <c r="I193" s="21"/>
      <c r="J193" s="130"/>
      <c r="K193" s="21"/>
      <c r="L193" s="132" t="s">
        <v>234</v>
      </c>
      <c r="N193" s="130"/>
      <c r="Q193" s="132"/>
      <c r="R193" s="133"/>
      <c r="S193" s="206"/>
      <c r="T193" s="132"/>
      <c r="Y193" s="306"/>
      <c r="Z193" s="307" t="str">
        <f t="shared" si="7"/>
        <v>0</v>
      </c>
      <c r="AA193" s="307" t="str">
        <f t="shared" si="8"/>
        <v>0</v>
      </c>
      <c r="AC193" s="147"/>
    </row>
    <row r="194" spans="1:29" s="172" customFormat="1" ht="11.85" customHeight="1" x14ac:dyDescent="0.25">
      <c r="A194" s="168"/>
      <c r="B194" s="169"/>
      <c r="C194" s="168"/>
      <c r="D194" s="168"/>
      <c r="E194" s="170"/>
      <c r="F194" s="170"/>
      <c r="G194" s="170"/>
      <c r="H194" s="170"/>
      <c r="I194" s="196"/>
      <c r="J194" s="170"/>
      <c r="K194" s="196"/>
      <c r="L194" s="132" t="s">
        <v>234</v>
      </c>
      <c r="M194" s="170"/>
      <c r="N194" s="170"/>
      <c r="O194" s="170"/>
      <c r="P194" s="170"/>
      <c r="Q194" s="170"/>
      <c r="R194" s="170"/>
      <c r="S194" s="171"/>
      <c r="T194" s="170"/>
      <c r="X194" s="170"/>
      <c r="Y194" s="306"/>
      <c r="Z194" s="307" t="str">
        <f t="shared" si="7"/>
        <v>0</v>
      </c>
      <c r="AA194" s="307" t="str">
        <f t="shared" si="8"/>
        <v>0</v>
      </c>
    </row>
    <row r="195" spans="1:29" s="158" customFormat="1" ht="11.85" customHeight="1" thickBot="1" x14ac:dyDescent="0.3">
      <c r="A195" s="207"/>
      <c r="B195" s="208"/>
      <c r="C195" s="207"/>
      <c r="D195" s="207"/>
      <c r="E195" s="160"/>
      <c r="F195" s="160"/>
      <c r="G195" s="160"/>
      <c r="H195" s="160"/>
      <c r="I195" s="199"/>
      <c r="J195" s="160"/>
      <c r="K195" s="199"/>
      <c r="L195" s="57"/>
      <c r="M195" s="160"/>
      <c r="N195" s="160"/>
      <c r="O195" s="160"/>
      <c r="P195" s="160"/>
      <c r="Q195" s="160"/>
      <c r="R195" s="160"/>
      <c r="S195" s="161"/>
      <c r="T195" s="160"/>
      <c r="X195" s="160"/>
      <c r="Y195" s="306"/>
      <c r="Z195" s="307" t="str">
        <f t="shared" si="7"/>
        <v>0</v>
      </c>
      <c r="AA195" s="307" t="str">
        <f t="shared" si="8"/>
        <v>0</v>
      </c>
    </row>
    <row r="196" spans="1:29" s="156" customFormat="1" ht="11.85" customHeight="1" x14ac:dyDescent="0.25">
      <c r="C196" s="162" t="s">
        <v>231</v>
      </c>
      <c r="G196" s="130"/>
      <c r="H196" s="130"/>
      <c r="I196" s="130"/>
      <c r="J196" s="130"/>
      <c r="K196" s="130"/>
      <c r="L196" s="33"/>
      <c r="M196" s="130"/>
      <c r="N196" s="130"/>
      <c r="O196" s="130"/>
      <c r="P196" s="130"/>
      <c r="Q196" s="130"/>
      <c r="R196" s="130"/>
      <c r="S196" s="148"/>
      <c r="T196" s="130"/>
      <c r="X196" s="130"/>
      <c r="Y196" s="306"/>
      <c r="Z196" s="307" t="str">
        <f t="shared" si="7"/>
        <v>0</v>
      </c>
      <c r="AA196" s="307" t="str">
        <f t="shared" si="8"/>
        <v>0</v>
      </c>
    </row>
    <row r="197" spans="1:29" s="130" customFormat="1" ht="11.85" customHeight="1" x14ac:dyDescent="0.25">
      <c r="A197" s="137" t="s">
        <v>1115</v>
      </c>
      <c r="B197" s="142">
        <v>24</v>
      </c>
      <c r="C197" s="137" t="s">
        <v>310</v>
      </c>
      <c r="D197" s="137" t="s">
        <v>971</v>
      </c>
      <c r="E197" s="130" t="s">
        <v>291</v>
      </c>
      <c r="F197" s="130">
        <v>24</v>
      </c>
      <c r="G197" s="130">
        <v>4</v>
      </c>
      <c r="H197" s="130" t="s">
        <v>1270</v>
      </c>
      <c r="I197" s="21" t="s">
        <v>1383</v>
      </c>
      <c r="J197" s="148" t="s">
        <v>260</v>
      </c>
      <c r="K197" s="21" t="s">
        <v>537</v>
      </c>
      <c r="L197" s="137" t="s">
        <v>234</v>
      </c>
      <c r="M197" s="130" t="s">
        <v>1271</v>
      </c>
      <c r="N197" s="148" t="s">
        <v>260</v>
      </c>
      <c r="O197" s="130" t="s">
        <v>1272</v>
      </c>
      <c r="P197" s="130">
        <v>4</v>
      </c>
      <c r="Q197" s="137" t="s">
        <v>1273</v>
      </c>
      <c r="R197" s="142">
        <v>0</v>
      </c>
      <c r="S197" s="174" t="s">
        <v>1390</v>
      </c>
      <c r="T197" s="137" t="s">
        <v>1274</v>
      </c>
      <c r="U197" s="130" t="s">
        <v>1275</v>
      </c>
      <c r="V197" s="130" t="s">
        <v>1275</v>
      </c>
      <c r="W197" s="130" t="s">
        <v>1276</v>
      </c>
      <c r="X197" s="130" t="s">
        <v>1277</v>
      </c>
      <c r="Y197" s="306">
        <f t="shared" ref="Y197:Y253" si="9">F197*G197*2</f>
        <v>192</v>
      </c>
      <c r="Z197" s="307" t="str">
        <f t="shared" ref="Z197:Z253" si="10">IF(X197="N",Y197,"0")</f>
        <v>0</v>
      </c>
      <c r="AA197" s="307">
        <f t="shared" ref="AA197:AA253" si="11">IF(X197="P",Y197,"0")</f>
        <v>192</v>
      </c>
      <c r="AC197" s="140"/>
    </row>
    <row r="198" spans="1:29" s="158" customFormat="1" ht="11.85" customHeight="1" thickBot="1" x14ac:dyDescent="0.3">
      <c r="G198" s="159">
        <f>SUM(G196:G197)</f>
        <v>4</v>
      </c>
      <c r="H198" s="159"/>
      <c r="I198" s="159"/>
      <c r="J198" s="159"/>
      <c r="K198" s="159"/>
      <c r="L198" s="37"/>
      <c r="M198" s="159">
        <f>G198-P198</f>
        <v>0</v>
      </c>
      <c r="N198" s="159"/>
      <c r="O198" s="159"/>
      <c r="P198" s="159">
        <f>SUM(P196:P197)</f>
        <v>4</v>
      </c>
      <c r="Q198" s="160"/>
      <c r="R198" s="160"/>
      <c r="S198" s="161"/>
      <c r="T198" s="160"/>
      <c r="X198" s="160"/>
      <c r="Y198" s="306"/>
      <c r="Z198" s="307" t="str">
        <f t="shared" si="10"/>
        <v>0</v>
      </c>
      <c r="AA198" s="307" t="str">
        <f t="shared" si="11"/>
        <v>0</v>
      </c>
    </row>
    <row r="199" spans="1:29" s="156" customFormat="1" ht="11.85" customHeight="1" x14ac:dyDescent="0.25">
      <c r="C199" s="162" t="s">
        <v>232</v>
      </c>
      <c r="G199" s="130"/>
      <c r="H199" s="130"/>
      <c r="I199" s="130"/>
      <c r="J199" s="130"/>
      <c r="K199" s="130"/>
      <c r="L199" s="33"/>
      <c r="M199" s="130"/>
      <c r="N199" s="130"/>
      <c r="O199" s="130"/>
      <c r="P199" s="130"/>
      <c r="Q199" s="130"/>
      <c r="R199" s="130"/>
      <c r="S199" s="148"/>
      <c r="T199" s="130"/>
      <c r="X199" s="130"/>
      <c r="Y199" s="306"/>
      <c r="Z199" s="307" t="str">
        <f t="shared" si="10"/>
        <v>0</v>
      </c>
      <c r="AA199" s="307" t="str">
        <f t="shared" si="11"/>
        <v>0</v>
      </c>
    </row>
    <row r="200" spans="1:29" s="130" customFormat="1" ht="11.85" customHeight="1" x14ac:dyDescent="0.25">
      <c r="A200" s="137" t="s">
        <v>1115</v>
      </c>
      <c r="B200" s="142">
        <v>24</v>
      </c>
      <c r="C200" s="137" t="s">
        <v>310</v>
      </c>
      <c r="D200" s="137" t="s">
        <v>971</v>
      </c>
      <c r="E200" s="130" t="s">
        <v>291</v>
      </c>
      <c r="F200" s="130">
        <v>24</v>
      </c>
      <c r="G200" s="130">
        <v>9</v>
      </c>
      <c r="H200" s="130" t="s">
        <v>1270</v>
      </c>
      <c r="I200" s="21" t="s">
        <v>1383</v>
      </c>
      <c r="J200" s="148" t="s">
        <v>260</v>
      </c>
      <c r="K200" s="21" t="s">
        <v>537</v>
      </c>
      <c r="L200" s="137" t="s">
        <v>234</v>
      </c>
      <c r="M200" s="130" t="s">
        <v>980</v>
      </c>
      <c r="N200" s="148" t="s">
        <v>260</v>
      </c>
      <c r="P200" s="130">
        <v>9</v>
      </c>
      <c r="Q200" s="137" t="s">
        <v>297</v>
      </c>
      <c r="R200" s="142">
        <v>15.7</v>
      </c>
      <c r="S200" s="174" t="s">
        <v>1391</v>
      </c>
      <c r="T200" s="137" t="s">
        <v>981</v>
      </c>
      <c r="U200" s="130" t="s">
        <v>982</v>
      </c>
      <c r="V200" s="130" t="s">
        <v>982</v>
      </c>
      <c r="W200" s="130" t="s">
        <v>1276</v>
      </c>
      <c r="X200" s="130" t="s">
        <v>1277</v>
      </c>
      <c r="Y200" s="306">
        <f t="shared" si="9"/>
        <v>432</v>
      </c>
      <c r="Z200" s="307" t="str">
        <f t="shared" si="10"/>
        <v>0</v>
      </c>
      <c r="AA200" s="307">
        <f t="shared" si="11"/>
        <v>432</v>
      </c>
      <c r="AC200" s="140"/>
    </row>
    <row r="201" spans="1:29" s="158" customFormat="1" ht="11.85" customHeight="1" thickBot="1" x14ac:dyDescent="0.3">
      <c r="G201" s="159">
        <f>SUM(G199:G200)</f>
        <v>9</v>
      </c>
      <c r="H201" s="159"/>
      <c r="I201" s="159"/>
      <c r="J201" s="159"/>
      <c r="K201" s="159"/>
      <c r="L201" s="37"/>
      <c r="M201" s="159">
        <f>G201-P201</f>
        <v>0</v>
      </c>
      <c r="N201" s="159"/>
      <c r="O201" s="159"/>
      <c r="P201" s="159">
        <f>SUM(P199:P200)</f>
        <v>9</v>
      </c>
      <c r="Q201" s="160"/>
      <c r="R201" s="160"/>
      <c r="S201" s="161"/>
      <c r="T201" s="160"/>
      <c r="X201" s="160"/>
      <c r="Y201" s="306"/>
      <c r="Z201" s="307" t="str">
        <f t="shared" si="10"/>
        <v>0</v>
      </c>
      <c r="AA201" s="307" t="str">
        <f t="shared" si="11"/>
        <v>0</v>
      </c>
    </row>
    <row r="202" spans="1:29" s="156" customFormat="1" x14ac:dyDescent="0.25">
      <c r="C202" s="162" t="s">
        <v>242</v>
      </c>
      <c r="G202" s="130"/>
      <c r="H202" s="130"/>
      <c r="I202" s="104" t="s">
        <v>42</v>
      </c>
      <c r="J202" s="130"/>
      <c r="K202" s="130"/>
      <c r="L202" s="33"/>
      <c r="M202" s="130"/>
      <c r="N202" s="130"/>
      <c r="P202" s="130"/>
      <c r="Q202" s="130"/>
      <c r="R202" s="130"/>
      <c r="S202" s="148"/>
      <c r="T202" s="130"/>
      <c r="X202" s="130"/>
      <c r="Y202" s="306"/>
      <c r="Z202" s="307" t="str">
        <f t="shared" si="10"/>
        <v>0</v>
      </c>
      <c r="AA202" s="307" t="str">
        <f t="shared" si="11"/>
        <v>0</v>
      </c>
    </row>
    <row r="203" spans="1:29" s="130" customFormat="1" ht="11.85" customHeight="1" x14ac:dyDescent="0.25">
      <c r="A203" s="137" t="s">
        <v>978</v>
      </c>
      <c r="B203" s="142">
        <v>20.85</v>
      </c>
      <c r="C203" s="137" t="s">
        <v>297</v>
      </c>
      <c r="D203" s="137" t="s">
        <v>290</v>
      </c>
      <c r="E203" s="130" t="s">
        <v>291</v>
      </c>
      <c r="F203" s="130">
        <v>16</v>
      </c>
      <c r="G203" s="130">
        <v>10</v>
      </c>
      <c r="H203" s="130" t="s">
        <v>1270</v>
      </c>
      <c r="I203" s="21" t="s">
        <v>230</v>
      </c>
      <c r="J203" s="148" t="s">
        <v>260</v>
      </c>
      <c r="K203" s="21" t="s">
        <v>968</v>
      </c>
      <c r="L203" s="137" t="s">
        <v>234</v>
      </c>
      <c r="M203" s="130" t="s">
        <v>292</v>
      </c>
      <c r="N203" s="148" t="s">
        <v>260</v>
      </c>
      <c r="O203" s="130" t="s">
        <v>1377</v>
      </c>
      <c r="P203" s="130">
        <v>10</v>
      </c>
      <c r="Q203" s="137" t="s">
        <v>293</v>
      </c>
      <c r="R203" s="142">
        <v>31.9</v>
      </c>
      <c r="S203" s="174" t="s">
        <v>1392</v>
      </c>
      <c r="T203" s="137" t="s">
        <v>294</v>
      </c>
      <c r="U203" s="130" t="s">
        <v>295</v>
      </c>
      <c r="V203" s="130" t="s">
        <v>295</v>
      </c>
      <c r="W203" s="130" t="s">
        <v>1276</v>
      </c>
      <c r="X203" s="130" t="s">
        <v>1277</v>
      </c>
      <c r="Y203" s="306">
        <f t="shared" si="9"/>
        <v>320</v>
      </c>
      <c r="Z203" s="307" t="str">
        <f t="shared" si="10"/>
        <v>0</v>
      </c>
      <c r="AA203" s="307">
        <f t="shared" si="11"/>
        <v>320</v>
      </c>
      <c r="AC203" s="140"/>
    </row>
    <row r="204" spans="1:29" s="130" customFormat="1" ht="11.85" customHeight="1" x14ac:dyDescent="0.25">
      <c r="A204" s="137" t="s">
        <v>978</v>
      </c>
      <c r="B204" s="142">
        <v>20.85</v>
      </c>
      <c r="C204" s="137" t="s">
        <v>297</v>
      </c>
      <c r="D204" s="137" t="s">
        <v>290</v>
      </c>
      <c r="E204" s="130" t="s">
        <v>291</v>
      </c>
      <c r="F204" s="130">
        <v>16</v>
      </c>
      <c r="G204" s="130">
        <v>7</v>
      </c>
      <c r="H204" s="130" t="s">
        <v>1270</v>
      </c>
      <c r="I204" s="21" t="s">
        <v>230</v>
      </c>
      <c r="J204" s="148" t="s">
        <v>260</v>
      </c>
      <c r="K204" s="21" t="s">
        <v>968</v>
      </c>
      <c r="L204" s="137" t="s">
        <v>234</v>
      </c>
      <c r="M204" s="130" t="s">
        <v>292</v>
      </c>
      <c r="N204" s="148" t="s">
        <v>260</v>
      </c>
      <c r="O204" s="130" t="s">
        <v>1377</v>
      </c>
      <c r="P204" s="130">
        <v>7</v>
      </c>
      <c r="Q204" s="137" t="s">
        <v>293</v>
      </c>
      <c r="R204" s="142">
        <v>28.75</v>
      </c>
      <c r="S204" s="174" t="s">
        <v>1392</v>
      </c>
      <c r="T204" s="137" t="s">
        <v>979</v>
      </c>
      <c r="U204" s="130" t="s">
        <v>295</v>
      </c>
      <c r="V204" s="130" t="s">
        <v>295</v>
      </c>
      <c r="W204" s="130" t="s">
        <v>1276</v>
      </c>
      <c r="X204" s="130" t="s">
        <v>1277</v>
      </c>
      <c r="Y204" s="306">
        <f t="shared" si="9"/>
        <v>224</v>
      </c>
      <c r="Z204" s="307" t="str">
        <f t="shared" si="10"/>
        <v>0</v>
      </c>
      <c r="AA204" s="307">
        <f t="shared" si="11"/>
        <v>224</v>
      </c>
      <c r="AC204" s="140"/>
    </row>
    <row r="205" spans="1:29" s="130" customFormat="1" ht="11.85" customHeight="1" x14ac:dyDescent="0.25">
      <c r="A205" s="137" t="s">
        <v>978</v>
      </c>
      <c r="B205" s="142">
        <v>20.85</v>
      </c>
      <c r="C205" s="137" t="s">
        <v>297</v>
      </c>
      <c r="D205" s="137" t="s">
        <v>290</v>
      </c>
      <c r="E205" s="130" t="s">
        <v>291</v>
      </c>
      <c r="F205" s="130">
        <v>16</v>
      </c>
      <c r="G205" s="130">
        <v>12</v>
      </c>
      <c r="H205" s="130" t="s">
        <v>1270</v>
      </c>
      <c r="I205" s="21" t="s">
        <v>230</v>
      </c>
      <c r="J205" s="148" t="s">
        <v>260</v>
      </c>
      <c r="K205" s="21" t="s">
        <v>968</v>
      </c>
      <c r="L205" s="137" t="s">
        <v>234</v>
      </c>
      <c r="M205" s="130" t="s">
        <v>972</v>
      </c>
      <c r="N205" s="148" t="s">
        <v>260</v>
      </c>
      <c r="O205" s="130" t="s">
        <v>1376</v>
      </c>
      <c r="P205" s="130">
        <v>12</v>
      </c>
      <c r="Q205" s="137" t="s">
        <v>973</v>
      </c>
      <c r="R205" s="142">
        <v>0</v>
      </c>
      <c r="S205" s="174" t="s">
        <v>2145</v>
      </c>
      <c r="T205" s="137" t="s">
        <v>974</v>
      </c>
      <c r="U205" s="130" t="s">
        <v>295</v>
      </c>
      <c r="V205" s="130" t="s">
        <v>295</v>
      </c>
      <c r="W205" s="130" t="s">
        <v>1276</v>
      </c>
      <c r="X205" s="130" t="s">
        <v>1277</v>
      </c>
      <c r="Y205" s="306">
        <f t="shared" si="9"/>
        <v>384</v>
      </c>
      <c r="Z205" s="307" t="str">
        <f t="shared" si="10"/>
        <v>0</v>
      </c>
      <c r="AA205" s="307">
        <f t="shared" si="11"/>
        <v>384</v>
      </c>
      <c r="AC205" s="140"/>
    </row>
    <row r="206" spans="1:29" s="130" customFormat="1" ht="11.85" customHeight="1" x14ac:dyDescent="0.25">
      <c r="A206" s="137" t="s">
        <v>978</v>
      </c>
      <c r="B206" s="142">
        <v>20.85</v>
      </c>
      <c r="C206" s="137" t="s">
        <v>297</v>
      </c>
      <c r="D206" s="137" t="s">
        <v>290</v>
      </c>
      <c r="E206" s="130" t="s">
        <v>291</v>
      </c>
      <c r="F206" s="130">
        <v>16</v>
      </c>
      <c r="G206" s="130">
        <v>5</v>
      </c>
      <c r="H206" s="130" t="s">
        <v>1270</v>
      </c>
      <c r="I206" s="21" t="s">
        <v>230</v>
      </c>
      <c r="J206" s="148" t="s">
        <v>260</v>
      </c>
      <c r="K206" s="21" t="s">
        <v>968</v>
      </c>
      <c r="L206" s="137" t="s">
        <v>234</v>
      </c>
      <c r="M206" s="130" t="s">
        <v>975</v>
      </c>
      <c r="N206" s="148" t="s">
        <v>260</v>
      </c>
      <c r="P206" s="130">
        <v>5</v>
      </c>
      <c r="Q206" s="137" t="s">
        <v>293</v>
      </c>
      <c r="R206" s="142">
        <v>23.7</v>
      </c>
      <c r="S206" s="174" t="s">
        <v>1393</v>
      </c>
      <c r="T206" s="137" t="s">
        <v>976</v>
      </c>
      <c r="U206" s="130" t="s">
        <v>295</v>
      </c>
      <c r="V206" s="130" t="s">
        <v>295</v>
      </c>
      <c r="W206" s="130" t="s">
        <v>1276</v>
      </c>
      <c r="X206" s="130" t="s">
        <v>1277</v>
      </c>
      <c r="Y206" s="306">
        <f t="shared" si="9"/>
        <v>160</v>
      </c>
      <c r="Z206" s="307" t="str">
        <f t="shared" si="10"/>
        <v>0</v>
      </c>
      <c r="AA206" s="307">
        <f t="shared" si="11"/>
        <v>160</v>
      </c>
      <c r="AC206" s="140"/>
    </row>
    <row r="207" spans="1:29" s="130" customFormat="1" ht="11.85" customHeight="1" x14ac:dyDescent="0.25">
      <c r="A207" s="137" t="s">
        <v>978</v>
      </c>
      <c r="B207" s="142">
        <v>20.85</v>
      </c>
      <c r="C207" s="137" t="s">
        <v>297</v>
      </c>
      <c r="D207" s="137" t="s">
        <v>290</v>
      </c>
      <c r="E207" s="130" t="s">
        <v>291</v>
      </c>
      <c r="F207" s="130">
        <v>16</v>
      </c>
      <c r="G207" s="130">
        <v>6</v>
      </c>
      <c r="H207" s="130" t="s">
        <v>1270</v>
      </c>
      <c r="I207" s="21" t="s">
        <v>230</v>
      </c>
      <c r="J207" s="148" t="s">
        <v>260</v>
      </c>
      <c r="K207" s="21" t="s">
        <v>968</v>
      </c>
      <c r="L207" s="137" t="s">
        <v>234</v>
      </c>
      <c r="M207" s="130" t="s">
        <v>975</v>
      </c>
      <c r="N207" s="148" t="s">
        <v>260</v>
      </c>
      <c r="P207" s="130">
        <v>6</v>
      </c>
      <c r="Q207" s="137" t="s">
        <v>293</v>
      </c>
      <c r="R207" s="142">
        <v>34.65</v>
      </c>
      <c r="S207" s="174" t="s">
        <v>1393</v>
      </c>
      <c r="T207" s="137" t="s">
        <v>977</v>
      </c>
      <c r="U207" s="130" t="s">
        <v>295</v>
      </c>
      <c r="V207" s="130" t="s">
        <v>295</v>
      </c>
      <c r="W207" s="130" t="s">
        <v>1276</v>
      </c>
      <c r="X207" s="130" t="s">
        <v>1277</v>
      </c>
      <c r="Y207" s="306">
        <f t="shared" si="9"/>
        <v>192</v>
      </c>
      <c r="Z207" s="307" t="str">
        <f t="shared" si="10"/>
        <v>0</v>
      </c>
      <c r="AA207" s="307">
        <f t="shared" si="11"/>
        <v>192</v>
      </c>
      <c r="AC207" s="140"/>
    </row>
    <row r="208" spans="1:29" s="130" customFormat="1" ht="11.85" customHeight="1" x14ac:dyDescent="0.25">
      <c r="A208" s="137" t="s">
        <v>978</v>
      </c>
      <c r="B208" s="142">
        <v>20.85</v>
      </c>
      <c r="C208" s="137" t="s">
        <v>297</v>
      </c>
      <c r="D208" s="137" t="s">
        <v>290</v>
      </c>
      <c r="E208" s="130" t="s">
        <v>291</v>
      </c>
      <c r="F208" s="130">
        <v>16</v>
      </c>
      <c r="G208" s="130">
        <v>6</v>
      </c>
      <c r="H208" s="130" t="s">
        <v>1270</v>
      </c>
      <c r="I208" s="21" t="s">
        <v>230</v>
      </c>
      <c r="J208" s="148" t="s">
        <v>260</v>
      </c>
      <c r="K208" s="21" t="s">
        <v>968</v>
      </c>
      <c r="L208" s="137" t="s">
        <v>234</v>
      </c>
      <c r="M208" s="130" t="s">
        <v>835</v>
      </c>
      <c r="N208" s="148" t="s">
        <v>260</v>
      </c>
      <c r="O208" s="148" t="s">
        <v>1382</v>
      </c>
      <c r="P208" s="130">
        <v>6</v>
      </c>
      <c r="Q208" s="137" t="s">
        <v>216</v>
      </c>
      <c r="R208" s="142">
        <v>0</v>
      </c>
      <c r="S208" s="174" t="s">
        <v>1394</v>
      </c>
      <c r="T208" s="137" t="s">
        <v>1378</v>
      </c>
      <c r="U208" s="130" t="s">
        <v>295</v>
      </c>
      <c r="V208" s="130" t="s">
        <v>295</v>
      </c>
      <c r="W208" s="130" t="s">
        <v>1276</v>
      </c>
      <c r="X208" s="130" t="s">
        <v>1277</v>
      </c>
      <c r="Y208" s="306">
        <f t="shared" si="9"/>
        <v>192</v>
      </c>
      <c r="Z208" s="307" t="str">
        <f t="shared" si="10"/>
        <v>0</v>
      </c>
      <c r="AA208" s="307">
        <f t="shared" si="11"/>
        <v>192</v>
      </c>
      <c r="AC208" s="140"/>
    </row>
    <row r="209" spans="1:29" s="151" customFormat="1" ht="11.85" customHeight="1" x14ac:dyDescent="0.25">
      <c r="G209" s="153">
        <f>SUM(G202:G208)</f>
        <v>46</v>
      </c>
      <c r="H209" s="153"/>
      <c r="I209" s="153"/>
      <c r="J209" s="153"/>
      <c r="K209" s="153"/>
      <c r="L209" s="29"/>
      <c r="M209" s="153">
        <f>G209-P209</f>
        <v>0</v>
      </c>
      <c r="N209" s="153"/>
      <c r="O209" s="153"/>
      <c r="P209" s="153">
        <f>SUM(P202:P208)</f>
        <v>46</v>
      </c>
      <c r="Q209" s="154"/>
      <c r="R209" s="154"/>
      <c r="S209" s="155"/>
      <c r="T209" s="154"/>
      <c r="X209" s="154"/>
      <c r="Y209" s="306"/>
      <c r="Z209" s="307" t="str">
        <f t="shared" si="10"/>
        <v>0</v>
      </c>
      <c r="AA209" s="307" t="str">
        <f t="shared" si="11"/>
        <v>0</v>
      </c>
    </row>
    <row r="210" spans="1:29" s="156" customFormat="1" ht="11.85" customHeight="1" x14ac:dyDescent="0.25">
      <c r="C210" s="162" t="s">
        <v>243</v>
      </c>
      <c r="G210" s="130"/>
      <c r="H210" s="130"/>
      <c r="I210" s="130"/>
      <c r="J210" s="148"/>
      <c r="K210" s="130"/>
      <c r="L210" s="33"/>
      <c r="M210" s="130"/>
      <c r="N210" s="148"/>
      <c r="O210" s="130"/>
      <c r="P210" s="130"/>
      <c r="Q210" s="130"/>
      <c r="R210" s="130"/>
      <c r="S210" s="148"/>
      <c r="T210" s="130"/>
      <c r="X210" s="130"/>
      <c r="Y210" s="306"/>
      <c r="Z210" s="307" t="str">
        <f t="shared" si="10"/>
        <v>0</v>
      </c>
      <c r="AA210" s="307" t="str">
        <f t="shared" si="11"/>
        <v>0</v>
      </c>
    </row>
    <row r="211" spans="1:29" s="130" customFormat="1" ht="11.85" customHeight="1" x14ac:dyDescent="0.25">
      <c r="A211" s="137" t="s">
        <v>978</v>
      </c>
      <c r="B211" s="142">
        <v>20.85</v>
      </c>
      <c r="C211" s="137" t="s">
        <v>297</v>
      </c>
      <c r="D211" s="137" t="s">
        <v>1120</v>
      </c>
      <c r="E211" s="130" t="s">
        <v>291</v>
      </c>
      <c r="F211" s="130">
        <v>8</v>
      </c>
      <c r="G211" s="130">
        <v>8</v>
      </c>
      <c r="H211" s="130" t="s">
        <v>1270</v>
      </c>
      <c r="I211" s="21" t="s">
        <v>230</v>
      </c>
      <c r="J211" s="148" t="s">
        <v>260</v>
      </c>
      <c r="K211" s="21" t="s">
        <v>968</v>
      </c>
      <c r="L211" s="137" t="s">
        <v>234</v>
      </c>
      <c r="M211" s="130" t="s">
        <v>728</v>
      </c>
      <c r="N211" s="148" t="s">
        <v>260</v>
      </c>
      <c r="O211" s="130" t="s">
        <v>1375</v>
      </c>
      <c r="P211" s="130">
        <v>8</v>
      </c>
      <c r="Q211" s="137" t="s">
        <v>297</v>
      </c>
      <c r="R211" s="142">
        <v>24</v>
      </c>
      <c r="S211" s="174" t="s">
        <v>1395</v>
      </c>
      <c r="T211" s="137" t="s">
        <v>1121</v>
      </c>
      <c r="U211" s="130" t="s">
        <v>295</v>
      </c>
      <c r="V211" s="130" t="s">
        <v>295</v>
      </c>
      <c r="W211" s="130" t="s">
        <v>1276</v>
      </c>
      <c r="X211" s="130" t="s">
        <v>1277</v>
      </c>
      <c r="Y211" s="306">
        <f t="shared" si="9"/>
        <v>128</v>
      </c>
      <c r="Z211" s="307" t="str">
        <f t="shared" si="10"/>
        <v>0</v>
      </c>
      <c r="AA211" s="307">
        <f t="shared" si="11"/>
        <v>128</v>
      </c>
      <c r="AC211" s="140"/>
    </row>
    <row r="212" spans="1:29" s="130" customFormat="1" ht="11.85" customHeight="1" x14ac:dyDescent="0.25">
      <c r="A212" s="137" t="s">
        <v>978</v>
      </c>
      <c r="B212" s="142">
        <v>20.85</v>
      </c>
      <c r="C212" s="137" t="s">
        <v>297</v>
      </c>
      <c r="D212" s="137" t="s">
        <v>1120</v>
      </c>
      <c r="E212" s="130" t="s">
        <v>291</v>
      </c>
      <c r="F212" s="130">
        <v>8</v>
      </c>
      <c r="G212" s="130">
        <v>8</v>
      </c>
      <c r="H212" s="130" t="s">
        <v>1270</v>
      </c>
      <c r="I212" s="21" t="s">
        <v>230</v>
      </c>
      <c r="J212" s="148" t="s">
        <v>260</v>
      </c>
      <c r="K212" s="21" t="s">
        <v>968</v>
      </c>
      <c r="L212" s="137" t="s">
        <v>234</v>
      </c>
      <c r="M212" s="130" t="s">
        <v>292</v>
      </c>
      <c r="N212" s="148" t="s">
        <v>260</v>
      </c>
      <c r="O212" s="130" t="s">
        <v>1377</v>
      </c>
      <c r="P212" s="130">
        <v>8</v>
      </c>
      <c r="Q212" s="137" t="s">
        <v>293</v>
      </c>
      <c r="R212" s="142">
        <v>31.9</v>
      </c>
      <c r="S212" s="174" t="s">
        <v>1392</v>
      </c>
      <c r="T212" s="137" t="s">
        <v>294</v>
      </c>
      <c r="U212" s="130" t="s">
        <v>295</v>
      </c>
      <c r="V212" s="130" t="s">
        <v>295</v>
      </c>
      <c r="W212" s="130" t="s">
        <v>1276</v>
      </c>
      <c r="X212" s="130" t="s">
        <v>1277</v>
      </c>
      <c r="Y212" s="306">
        <f t="shared" si="9"/>
        <v>128</v>
      </c>
      <c r="Z212" s="307" t="str">
        <f t="shared" si="10"/>
        <v>0</v>
      </c>
      <c r="AA212" s="307">
        <f t="shared" si="11"/>
        <v>128</v>
      </c>
      <c r="AC212" s="140"/>
    </row>
    <row r="213" spans="1:29" s="130" customFormat="1" ht="11.85" customHeight="1" x14ac:dyDescent="0.25">
      <c r="A213" s="137" t="s">
        <v>978</v>
      </c>
      <c r="B213" s="142">
        <v>20.85</v>
      </c>
      <c r="C213" s="137" t="s">
        <v>297</v>
      </c>
      <c r="D213" s="137" t="s">
        <v>1120</v>
      </c>
      <c r="E213" s="130" t="s">
        <v>291</v>
      </c>
      <c r="F213" s="130">
        <v>8</v>
      </c>
      <c r="G213" s="130">
        <v>7</v>
      </c>
      <c r="H213" s="130" t="s">
        <v>1270</v>
      </c>
      <c r="I213" s="21" t="s">
        <v>230</v>
      </c>
      <c r="J213" s="148" t="s">
        <v>260</v>
      </c>
      <c r="K213" s="21" t="s">
        <v>968</v>
      </c>
      <c r="L213" s="137" t="s">
        <v>234</v>
      </c>
      <c r="M213" s="130" t="s">
        <v>292</v>
      </c>
      <c r="N213" s="148" t="s">
        <v>260</v>
      </c>
      <c r="O213" s="130" t="s">
        <v>1377</v>
      </c>
      <c r="P213" s="130">
        <v>7</v>
      </c>
      <c r="Q213" s="137" t="s">
        <v>293</v>
      </c>
      <c r="R213" s="142">
        <v>28.75</v>
      </c>
      <c r="S213" s="174" t="s">
        <v>1392</v>
      </c>
      <c r="T213" s="137" t="s">
        <v>979</v>
      </c>
      <c r="U213" s="130" t="s">
        <v>295</v>
      </c>
      <c r="V213" s="130" t="s">
        <v>295</v>
      </c>
      <c r="W213" s="130" t="s">
        <v>1276</v>
      </c>
      <c r="X213" s="130" t="s">
        <v>1277</v>
      </c>
      <c r="Y213" s="306">
        <f t="shared" si="9"/>
        <v>112</v>
      </c>
      <c r="Z213" s="307" t="str">
        <f t="shared" si="10"/>
        <v>0</v>
      </c>
      <c r="AA213" s="307">
        <f t="shared" si="11"/>
        <v>112</v>
      </c>
      <c r="AC213" s="140"/>
    </row>
    <row r="214" spans="1:29" s="130" customFormat="1" ht="11.85" customHeight="1" x14ac:dyDescent="0.25">
      <c r="A214" s="137" t="s">
        <v>978</v>
      </c>
      <c r="B214" s="142">
        <v>20.85</v>
      </c>
      <c r="C214" s="137" t="s">
        <v>297</v>
      </c>
      <c r="D214" s="137" t="s">
        <v>1120</v>
      </c>
      <c r="E214" s="130" t="s">
        <v>291</v>
      </c>
      <c r="F214" s="130">
        <v>8</v>
      </c>
      <c r="G214" s="130">
        <v>12</v>
      </c>
      <c r="H214" s="130" t="s">
        <v>1270</v>
      </c>
      <c r="I214" s="21" t="s">
        <v>230</v>
      </c>
      <c r="J214" s="148" t="s">
        <v>260</v>
      </c>
      <c r="K214" s="21" t="s">
        <v>968</v>
      </c>
      <c r="L214" s="137" t="s">
        <v>234</v>
      </c>
      <c r="M214" s="130" t="s">
        <v>972</v>
      </c>
      <c r="N214" s="148" t="s">
        <v>260</v>
      </c>
      <c r="O214" s="130" t="s">
        <v>1376</v>
      </c>
      <c r="P214" s="130">
        <v>12</v>
      </c>
      <c r="Q214" s="137" t="s">
        <v>973</v>
      </c>
      <c r="R214" s="142">
        <v>0</v>
      </c>
      <c r="S214" s="174" t="s">
        <v>2145</v>
      </c>
      <c r="T214" s="137" t="s">
        <v>974</v>
      </c>
      <c r="U214" s="130" t="s">
        <v>295</v>
      </c>
      <c r="V214" s="130" t="s">
        <v>295</v>
      </c>
      <c r="W214" s="130" t="s">
        <v>1276</v>
      </c>
      <c r="X214" s="130" t="s">
        <v>1277</v>
      </c>
      <c r="Y214" s="306">
        <f t="shared" si="9"/>
        <v>192</v>
      </c>
      <c r="Z214" s="307" t="str">
        <f t="shared" si="10"/>
        <v>0</v>
      </c>
      <c r="AA214" s="307">
        <f t="shared" si="11"/>
        <v>192</v>
      </c>
      <c r="AC214" s="140"/>
    </row>
    <row r="215" spans="1:29" s="130" customFormat="1" ht="11.85" customHeight="1" x14ac:dyDescent="0.25">
      <c r="A215" s="137" t="s">
        <v>978</v>
      </c>
      <c r="B215" s="142">
        <v>20.85</v>
      </c>
      <c r="C215" s="137" t="s">
        <v>297</v>
      </c>
      <c r="D215" s="137" t="s">
        <v>1120</v>
      </c>
      <c r="E215" s="130" t="s">
        <v>291</v>
      </c>
      <c r="F215" s="130">
        <v>8</v>
      </c>
      <c r="G215" s="130">
        <v>5</v>
      </c>
      <c r="H215" s="130" t="s">
        <v>1270</v>
      </c>
      <c r="I215" s="21" t="s">
        <v>230</v>
      </c>
      <c r="J215" s="148" t="s">
        <v>260</v>
      </c>
      <c r="K215" s="21" t="s">
        <v>968</v>
      </c>
      <c r="L215" s="137" t="s">
        <v>234</v>
      </c>
      <c r="M215" s="130" t="s">
        <v>975</v>
      </c>
      <c r="N215" s="148" t="s">
        <v>260</v>
      </c>
      <c r="P215" s="130">
        <v>5</v>
      </c>
      <c r="Q215" s="137" t="s">
        <v>293</v>
      </c>
      <c r="R215" s="142">
        <v>23.7</v>
      </c>
      <c r="S215" s="174" t="s">
        <v>1393</v>
      </c>
      <c r="T215" s="137" t="s">
        <v>976</v>
      </c>
      <c r="U215" s="130" t="s">
        <v>295</v>
      </c>
      <c r="V215" s="130" t="s">
        <v>295</v>
      </c>
      <c r="W215" s="130" t="s">
        <v>1276</v>
      </c>
      <c r="X215" s="130" t="s">
        <v>1277</v>
      </c>
      <c r="Y215" s="306">
        <f t="shared" si="9"/>
        <v>80</v>
      </c>
      <c r="Z215" s="307" t="str">
        <f t="shared" si="10"/>
        <v>0</v>
      </c>
      <c r="AA215" s="307">
        <f t="shared" si="11"/>
        <v>80</v>
      </c>
      <c r="AC215" s="140"/>
    </row>
    <row r="216" spans="1:29" s="130" customFormat="1" ht="11.85" customHeight="1" x14ac:dyDescent="0.25">
      <c r="A216" s="137" t="s">
        <v>978</v>
      </c>
      <c r="B216" s="142">
        <v>20.85</v>
      </c>
      <c r="C216" s="137" t="s">
        <v>297</v>
      </c>
      <c r="D216" s="137" t="s">
        <v>1120</v>
      </c>
      <c r="E216" s="130" t="s">
        <v>291</v>
      </c>
      <c r="F216" s="130">
        <v>8</v>
      </c>
      <c r="G216" s="130">
        <v>6</v>
      </c>
      <c r="H216" s="130" t="s">
        <v>1270</v>
      </c>
      <c r="I216" s="21" t="s">
        <v>230</v>
      </c>
      <c r="J216" s="148" t="s">
        <v>260</v>
      </c>
      <c r="K216" s="21" t="s">
        <v>968</v>
      </c>
      <c r="L216" s="137" t="s">
        <v>234</v>
      </c>
      <c r="M216" s="130" t="s">
        <v>975</v>
      </c>
      <c r="N216" s="148" t="s">
        <v>260</v>
      </c>
      <c r="P216" s="130">
        <v>6</v>
      </c>
      <c r="Q216" s="137" t="s">
        <v>293</v>
      </c>
      <c r="R216" s="142">
        <v>34.65</v>
      </c>
      <c r="S216" s="174" t="s">
        <v>1393</v>
      </c>
      <c r="T216" s="137" t="s">
        <v>977</v>
      </c>
      <c r="U216" s="130" t="s">
        <v>295</v>
      </c>
      <c r="V216" s="130" t="s">
        <v>295</v>
      </c>
      <c r="W216" s="130" t="s">
        <v>1276</v>
      </c>
      <c r="X216" s="130" t="s">
        <v>1277</v>
      </c>
      <c r="Y216" s="306">
        <f t="shared" si="9"/>
        <v>96</v>
      </c>
      <c r="Z216" s="307" t="str">
        <f t="shared" si="10"/>
        <v>0</v>
      </c>
      <c r="AA216" s="307">
        <f t="shared" si="11"/>
        <v>96</v>
      </c>
      <c r="AC216" s="140"/>
    </row>
    <row r="217" spans="1:29" s="158" customFormat="1" ht="11.85" customHeight="1" thickBot="1" x14ac:dyDescent="0.3">
      <c r="G217" s="159">
        <f>SUM(G210:G216)</f>
        <v>46</v>
      </c>
      <c r="H217" s="159"/>
      <c r="I217" s="159"/>
      <c r="J217" s="159"/>
      <c r="K217" s="159"/>
      <c r="L217" s="37"/>
      <c r="M217" s="159">
        <f>G217-P217</f>
        <v>0</v>
      </c>
      <c r="N217" s="159"/>
      <c r="O217" s="159"/>
      <c r="P217" s="159">
        <f>SUM(P210:P216)</f>
        <v>46</v>
      </c>
      <c r="Q217" s="160"/>
      <c r="R217" s="160"/>
      <c r="S217" s="161"/>
      <c r="T217" s="160"/>
      <c r="X217" s="160"/>
      <c r="Y217" s="306"/>
      <c r="Z217" s="307" t="str">
        <f t="shared" si="10"/>
        <v>0</v>
      </c>
      <c r="AA217" s="307" t="str">
        <f t="shared" si="11"/>
        <v>0</v>
      </c>
    </row>
    <row r="218" spans="1:29" s="156" customFormat="1" ht="11.85" customHeight="1" x14ac:dyDescent="0.25">
      <c r="C218" s="162" t="s">
        <v>247</v>
      </c>
      <c r="G218" s="130"/>
      <c r="H218" s="130"/>
      <c r="I218" s="130"/>
      <c r="J218" s="148"/>
      <c r="K218" s="130"/>
      <c r="L218" s="33"/>
      <c r="M218" s="130"/>
      <c r="N218" s="148"/>
      <c r="O218" s="130"/>
      <c r="P218" s="130"/>
      <c r="Q218" s="130"/>
      <c r="R218" s="130"/>
      <c r="S218" s="148"/>
      <c r="T218" s="130"/>
      <c r="X218" s="130"/>
      <c r="Y218" s="306"/>
      <c r="Z218" s="307" t="str">
        <f t="shared" si="10"/>
        <v>0</v>
      </c>
      <c r="AA218" s="307" t="str">
        <f t="shared" si="11"/>
        <v>0</v>
      </c>
    </row>
    <row r="219" spans="1:29" s="130" customFormat="1" ht="11.85" customHeight="1" x14ac:dyDescent="0.25">
      <c r="A219" s="137" t="s">
        <v>962</v>
      </c>
      <c r="B219" s="142">
        <v>0</v>
      </c>
      <c r="C219" s="137" t="s">
        <v>297</v>
      </c>
      <c r="D219" s="137" t="s">
        <v>290</v>
      </c>
      <c r="E219" s="130" t="s">
        <v>291</v>
      </c>
      <c r="F219" s="130">
        <v>16</v>
      </c>
      <c r="G219" s="130">
        <v>20</v>
      </c>
      <c r="H219" s="130" t="s">
        <v>1270</v>
      </c>
      <c r="I219" s="21" t="s">
        <v>228</v>
      </c>
      <c r="J219" s="148" t="s">
        <v>260</v>
      </c>
      <c r="K219" s="21" t="s">
        <v>963</v>
      </c>
      <c r="L219" s="137" t="s">
        <v>234</v>
      </c>
      <c r="M219" s="130" t="s">
        <v>229</v>
      </c>
      <c r="N219" s="148" t="s">
        <v>260</v>
      </c>
      <c r="P219" s="130">
        <v>20</v>
      </c>
      <c r="Q219" s="137" t="s">
        <v>293</v>
      </c>
      <c r="R219" s="142">
        <v>0</v>
      </c>
      <c r="S219" s="174" t="s">
        <v>1396</v>
      </c>
      <c r="T219" s="137" t="s">
        <v>960</v>
      </c>
      <c r="U219" s="130" t="s">
        <v>961</v>
      </c>
      <c r="V219" s="130" t="s">
        <v>961</v>
      </c>
      <c r="W219" s="130" t="s">
        <v>1276</v>
      </c>
      <c r="X219" s="130" t="s">
        <v>1277</v>
      </c>
      <c r="Y219" s="306">
        <f t="shared" si="9"/>
        <v>640</v>
      </c>
      <c r="Z219" s="307" t="str">
        <f t="shared" si="10"/>
        <v>0</v>
      </c>
      <c r="AA219" s="307">
        <f t="shared" si="11"/>
        <v>640</v>
      </c>
      <c r="AC219" s="140"/>
    </row>
    <row r="220" spans="1:29" s="130" customFormat="1" ht="11.85" customHeight="1" x14ac:dyDescent="0.25">
      <c r="A220" s="137" t="s">
        <v>964</v>
      </c>
      <c r="B220" s="142">
        <v>0</v>
      </c>
      <c r="C220" s="137" t="s">
        <v>297</v>
      </c>
      <c r="D220" s="137" t="s">
        <v>290</v>
      </c>
      <c r="E220" s="130" t="s">
        <v>291</v>
      </c>
      <c r="F220" s="130">
        <v>16</v>
      </c>
      <c r="G220" s="130">
        <v>8</v>
      </c>
      <c r="H220" s="130" t="s">
        <v>1270</v>
      </c>
      <c r="I220" s="99" t="s">
        <v>1283</v>
      </c>
      <c r="J220" s="148" t="s">
        <v>260</v>
      </c>
      <c r="K220" s="21" t="s">
        <v>835</v>
      </c>
      <c r="L220" s="137" t="s">
        <v>234</v>
      </c>
      <c r="M220" s="130" t="s">
        <v>229</v>
      </c>
      <c r="N220" s="148" t="s">
        <v>260</v>
      </c>
      <c r="P220" s="130">
        <v>8</v>
      </c>
      <c r="Q220" s="132" t="s">
        <v>216</v>
      </c>
      <c r="R220" s="133">
        <v>0</v>
      </c>
      <c r="S220" s="174" t="s">
        <v>1397</v>
      </c>
      <c r="T220" s="132" t="s">
        <v>1388</v>
      </c>
      <c r="U220" s="130" t="s">
        <v>961</v>
      </c>
      <c r="V220" s="130" t="s">
        <v>961</v>
      </c>
      <c r="W220" s="130" t="s">
        <v>1276</v>
      </c>
      <c r="X220" s="130" t="s">
        <v>1277</v>
      </c>
      <c r="Y220" s="306">
        <f t="shared" si="9"/>
        <v>256</v>
      </c>
      <c r="Z220" s="307" t="str">
        <f t="shared" si="10"/>
        <v>0</v>
      </c>
      <c r="AA220" s="307">
        <f t="shared" si="11"/>
        <v>256</v>
      </c>
      <c r="AC220" s="140"/>
    </row>
    <row r="221" spans="1:29" s="130" customFormat="1" ht="11.85" customHeight="1" x14ac:dyDescent="0.25">
      <c r="A221" s="137" t="s">
        <v>964</v>
      </c>
      <c r="B221" s="142">
        <v>0</v>
      </c>
      <c r="C221" s="137" t="s">
        <v>297</v>
      </c>
      <c r="D221" s="137" t="s">
        <v>290</v>
      </c>
      <c r="E221" s="130" t="s">
        <v>291</v>
      </c>
      <c r="F221" s="130">
        <v>16</v>
      </c>
      <c r="G221" s="130">
        <v>21</v>
      </c>
      <c r="H221" s="130" t="s">
        <v>1270</v>
      </c>
      <c r="I221" s="99" t="s">
        <v>1283</v>
      </c>
      <c r="J221" s="148" t="s">
        <v>260</v>
      </c>
      <c r="K221" s="21" t="s">
        <v>835</v>
      </c>
      <c r="L221" s="137" t="s">
        <v>234</v>
      </c>
      <c r="M221" s="130" t="s">
        <v>229</v>
      </c>
      <c r="N221" s="148" t="s">
        <v>260</v>
      </c>
      <c r="P221" s="130">
        <v>21</v>
      </c>
      <c r="Q221" s="137" t="s">
        <v>293</v>
      </c>
      <c r="R221" s="142">
        <v>0</v>
      </c>
      <c r="S221" s="174" t="s">
        <v>1397</v>
      </c>
      <c r="T221" s="137" t="s">
        <v>960</v>
      </c>
      <c r="U221" s="130" t="s">
        <v>961</v>
      </c>
      <c r="V221" s="130" t="s">
        <v>961</v>
      </c>
      <c r="W221" s="130" t="s">
        <v>1276</v>
      </c>
      <c r="X221" s="130" t="s">
        <v>1277</v>
      </c>
      <c r="Y221" s="306">
        <f t="shared" si="9"/>
        <v>672</v>
      </c>
      <c r="Z221" s="307" t="str">
        <f t="shared" si="10"/>
        <v>0</v>
      </c>
      <c r="AA221" s="307">
        <f t="shared" si="11"/>
        <v>672</v>
      </c>
      <c r="AC221" s="140"/>
    </row>
    <row r="222" spans="1:29" s="151" customFormat="1" ht="11.85" customHeight="1" x14ac:dyDescent="0.25">
      <c r="G222" s="153">
        <f>SUM(G218:G221)</f>
        <v>49</v>
      </c>
      <c r="H222" s="153"/>
      <c r="I222" s="153"/>
      <c r="J222" s="153"/>
      <c r="K222" s="153"/>
      <c r="L222" s="29"/>
      <c r="M222" s="153">
        <f>G222-P222</f>
        <v>0</v>
      </c>
      <c r="N222" s="153"/>
      <c r="O222" s="153"/>
      <c r="P222" s="153">
        <f>SUM(P218:P221)</f>
        <v>49</v>
      </c>
      <c r="Q222" s="154"/>
      <c r="R222" s="154"/>
      <c r="S222" s="175"/>
      <c r="T222" s="154"/>
      <c r="X222" s="154"/>
      <c r="Y222" s="306"/>
      <c r="Z222" s="307" t="str">
        <f t="shared" si="10"/>
        <v>0</v>
      </c>
      <c r="AA222" s="307" t="str">
        <f t="shared" si="11"/>
        <v>0</v>
      </c>
    </row>
    <row r="223" spans="1:29" s="156" customFormat="1" ht="11.85" customHeight="1" x14ac:dyDescent="0.25">
      <c r="C223" s="162" t="s">
        <v>248</v>
      </c>
      <c r="G223" s="130"/>
      <c r="H223" s="130"/>
      <c r="I223" s="130"/>
      <c r="J223" s="148"/>
      <c r="K223" s="130"/>
      <c r="L223" s="33"/>
      <c r="M223" s="130"/>
      <c r="N223" s="148"/>
      <c r="O223" s="130"/>
      <c r="P223" s="130"/>
      <c r="Q223" s="130"/>
      <c r="R223" s="130"/>
      <c r="S223" s="139"/>
      <c r="T223" s="130"/>
      <c r="X223" s="130"/>
      <c r="Y223" s="306"/>
      <c r="Z223" s="307" t="str">
        <f t="shared" si="10"/>
        <v>0</v>
      </c>
      <c r="AA223" s="307" t="str">
        <f t="shared" si="11"/>
        <v>0</v>
      </c>
    </row>
    <row r="224" spans="1:29" s="130" customFormat="1" ht="11.85" customHeight="1" x14ac:dyDescent="0.25">
      <c r="A224" s="137" t="s">
        <v>1267</v>
      </c>
      <c r="B224" s="142">
        <v>0</v>
      </c>
      <c r="C224" s="137" t="s">
        <v>297</v>
      </c>
      <c r="D224" s="137" t="s">
        <v>1120</v>
      </c>
      <c r="E224" s="130" t="s">
        <v>291</v>
      </c>
      <c r="F224" s="130">
        <v>8</v>
      </c>
      <c r="G224" s="130">
        <v>20</v>
      </c>
      <c r="H224" s="130" t="s">
        <v>1270</v>
      </c>
      <c r="I224" s="21" t="s">
        <v>228</v>
      </c>
      <c r="J224" s="148" t="s">
        <v>260</v>
      </c>
      <c r="K224" s="21" t="s">
        <v>963</v>
      </c>
      <c r="L224" s="137" t="s">
        <v>234</v>
      </c>
      <c r="M224" s="130" t="s">
        <v>229</v>
      </c>
      <c r="N224" s="148" t="s">
        <v>260</v>
      </c>
      <c r="P224" s="130">
        <v>20</v>
      </c>
      <c r="Q224" s="137" t="s">
        <v>293</v>
      </c>
      <c r="R224" s="142">
        <v>0</v>
      </c>
      <c r="S224" s="174" t="s">
        <v>1396</v>
      </c>
      <c r="T224" s="137" t="s">
        <v>1266</v>
      </c>
      <c r="U224" s="130" t="s">
        <v>961</v>
      </c>
      <c r="V224" s="130" t="s">
        <v>961</v>
      </c>
      <c r="W224" s="130" t="s">
        <v>1276</v>
      </c>
      <c r="X224" s="130" t="s">
        <v>1277</v>
      </c>
      <c r="Y224" s="306">
        <f t="shared" si="9"/>
        <v>320</v>
      </c>
      <c r="Z224" s="307" t="str">
        <f t="shared" si="10"/>
        <v>0</v>
      </c>
      <c r="AA224" s="307">
        <f t="shared" si="11"/>
        <v>320</v>
      </c>
      <c r="AC224" s="140"/>
    </row>
    <row r="225" spans="1:29" s="130" customFormat="1" ht="11.85" customHeight="1" x14ac:dyDescent="0.25">
      <c r="A225" s="137" t="s">
        <v>1268</v>
      </c>
      <c r="B225" s="142">
        <v>0</v>
      </c>
      <c r="C225" s="137" t="s">
        <v>297</v>
      </c>
      <c r="D225" s="137" t="s">
        <v>1120</v>
      </c>
      <c r="E225" s="130" t="s">
        <v>291</v>
      </c>
      <c r="F225" s="130">
        <v>8</v>
      </c>
      <c r="G225" s="130">
        <v>8</v>
      </c>
      <c r="H225" s="130" t="s">
        <v>1270</v>
      </c>
      <c r="I225" s="99" t="s">
        <v>1283</v>
      </c>
      <c r="J225" s="148" t="s">
        <v>260</v>
      </c>
      <c r="K225" s="21" t="s">
        <v>835</v>
      </c>
      <c r="L225" s="137" t="s">
        <v>234</v>
      </c>
      <c r="M225" s="130" t="s">
        <v>229</v>
      </c>
      <c r="N225" s="148" t="s">
        <v>260</v>
      </c>
      <c r="P225" s="130">
        <v>8</v>
      </c>
      <c r="Q225" s="137" t="s">
        <v>1387</v>
      </c>
      <c r="R225" s="142">
        <v>0</v>
      </c>
      <c r="S225" s="174" t="s">
        <v>1397</v>
      </c>
      <c r="T225" s="132" t="s">
        <v>2165</v>
      </c>
      <c r="U225" s="130" t="s">
        <v>961</v>
      </c>
      <c r="V225" s="130" t="s">
        <v>961</v>
      </c>
      <c r="W225" s="130" t="s">
        <v>1276</v>
      </c>
      <c r="X225" s="130" t="s">
        <v>1277</v>
      </c>
      <c r="Y225" s="306">
        <f t="shared" si="9"/>
        <v>128</v>
      </c>
      <c r="Z225" s="307" t="str">
        <f t="shared" si="10"/>
        <v>0</v>
      </c>
      <c r="AA225" s="307">
        <f t="shared" si="11"/>
        <v>128</v>
      </c>
      <c r="AC225" s="140"/>
    </row>
    <row r="226" spans="1:29" s="130" customFormat="1" ht="11.85" customHeight="1" x14ac:dyDescent="0.25">
      <c r="A226" s="137" t="s">
        <v>1268</v>
      </c>
      <c r="B226" s="142">
        <v>0</v>
      </c>
      <c r="C226" s="137" t="s">
        <v>297</v>
      </c>
      <c r="D226" s="137" t="s">
        <v>1120</v>
      </c>
      <c r="E226" s="130" t="s">
        <v>291</v>
      </c>
      <c r="F226" s="130">
        <v>8</v>
      </c>
      <c r="G226" s="130">
        <v>21</v>
      </c>
      <c r="H226" s="130" t="s">
        <v>1270</v>
      </c>
      <c r="I226" s="99" t="s">
        <v>1283</v>
      </c>
      <c r="J226" s="148" t="s">
        <v>260</v>
      </c>
      <c r="K226" s="21" t="s">
        <v>835</v>
      </c>
      <c r="L226" s="137" t="s">
        <v>234</v>
      </c>
      <c r="M226" s="130" t="s">
        <v>229</v>
      </c>
      <c r="N226" s="148" t="s">
        <v>260</v>
      </c>
      <c r="P226" s="130">
        <v>21</v>
      </c>
      <c r="Q226" s="137" t="s">
        <v>293</v>
      </c>
      <c r="R226" s="142">
        <v>0</v>
      </c>
      <c r="S226" s="174" t="s">
        <v>1397</v>
      </c>
      <c r="T226" s="137" t="s">
        <v>1266</v>
      </c>
      <c r="U226" s="130" t="s">
        <v>961</v>
      </c>
      <c r="V226" s="130" t="s">
        <v>961</v>
      </c>
      <c r="W226" s="130" t="s">
        <v>1276</v>
      </c>
      <c r="X226" s="130" t="s">
        <v>1277</v>
      </c>
      <c r="Y226" s="306">
        <f t="shared" si="9"/>
        <v>336</v>
      </c>
      <c r="Z226" s="307" t="str">
        <f t="shared" si="10"/>
        <v>0</v>
      </c>
      <c r="AA226" s="307">
        <f t="shared" si="11"/>
        <v>336</v>
      </c>
      <c r="AC226" s="140"/>
    </row>
    <row r="227" spans="1:29" s="158" customFormat="1" ht="11.85" customHeight="1" thickBot="1" x14ac:dyDescent="0.3">
      <c r="G227" s="159">
        <f>SUM(G223:G226)</f>
        <v>49</v>
      </c>
      <c r="H227" s="159"/>
      <c r="I227" s="159"/>
      <c r="J227" s="159"/>
      <c r="K227" s="159"/>
      <c r="L227" s="37"/>
      <c r="M227" s="159">
        <f>G227-P227</f>
        <v>0</v>
      </c>
      <c r="N227" s="159"/>
      <c r="O227" s="159"/>
      <c r="P227" s="159">
        <f>SUM(P223:P226)</f>
        <v>49</v>
      </c>
      <c r="Q227" s="160"/>
      <c r="R227" s="160"/>
      <c r="S227" s="161"/>
      <c r="T227" s="160"/>
      <c r="X227" s="160"/>
      <c r="Y227" s="306"/>
      <c r="Z227" s="307" t="str">
        <f t="shared" si="10"/>
        <v>0</v>
      </c>
      <c r="AA227" s="307" t="str">
        <f t="shared" si="11"/>
        <v>0</v>
      </c>
    </row>
    <row r="228" spans="1:29" s="176" customFormat="1" ht="11.85" customHeight="1" x14ac:dyDescent="0.25">
      <c r="C228" s="177" t="s">
        <v>249</v>
      </c>
      <c r="G228" s="135"/>
      <c r="H228" s="135"/>
      <c r="I228" s="135"/>
      <c r="J228" s="135"/>
      <c r="K228" s="135"/>
      <c r="L228" s="59"/>
      <c r="M228" s="135"/>
      <c r="N228" s="135"/>
      <c r="O228" s="135"/>
      <c r="P228" s="135"/>
      <c r="Q228" s="135"/>
      <c r="R228" s="135"/>
      <c r="S228" s="148"/>
      <c r="T228" s="135"/>
      <c r="X228" s="135"/>
      <c r="Y228" s="306"/>
      <c r="Z228" s="307" t="str">
        <f t="shared" si="10"/>
        <v>0</v>
      </c>
      <c r="AA228" s="307" t="str">
        <f t="shared" si="11"/>
        <v>0</v>
      </c>
    </row>
    <row r="229" spans="1:29" s="130" customFormat="1" ht="11.85" customHeight="1" x14ac:dyDescent="0.25">
      <c r="A229" s="137" t="s">
        <v>565</v>
      </c>
      <c r="B229" s="142">
        <v>93.75</v>
      </c>
      <c r="C229" s="137" t="s">
        <v>310</v>
      </c>
      <c r="D229" s="137" t="s">
        <v>290</v>
      </c>
      <c r="E229" s="130" t="s">
        <v>291</v>
      </c>
      <c r="F229" s="130">
        <v>16</v>
      </c>
      <c r="G229" s="130">
        <v>25</v>
      </c>
      <c r="I229" s="20"/>
      <c r="J229" s="97" t="s">
        <v>260</v>
      </c>
      <c r="K229" s="21" t="s">
        <v>566</v>
      </c>
      <c r="L229" s="137" t="s">
        <v>234</v>
      </c>
      <c r="M229" s="130" t="s">
        <v>835</v>
      </c>
      <c r="N229" s="148" t="s">
        <v>260</v>
      </c>
      <c r="O229" s="143" t="s">
        <v>1282</v>
      </c>
      <c r="P229" s="130">
        <v>25</v>
      </c>
      <c r="Q229" s="137" t="s">
        <v>297</v>
      </c>
      <c r="R229" s="142">
        <v>0</v>
      </c>
      <c r="S229" s="174" t="s">
        <v>2151</v>
      </c>
      <c r="T229" s="137" t="s">
        <v>836</v>
      </c>
      <c r="U229" s="130" t="s">
        <v>300</v>
      </c>
      <c r="V229" s="130" t="s">
        <v>300</v>
      </c>
      <c r="W229" s="130" t="s">
        <v>1276</v>
      </c>
      <c r="X229" s="130" t="s">
        <v>1277</v>
      </c>
      <c r="Y229" s="306">
        <f t="shared" si="9"/>
        <v>800</v>
      </c>
      <c r="Z229" s="307" t="str">
        <f t="shared" si="10"/>
        <v>0</v>
      </c>
      <c r="AA229" s="307">
        <f t="shared" si="11"/>
        <v>800</v>
      </c>
      <c r="AC229" s="140"/>
    </row>
    <row r="230" spans="1:29" s="130" customFormat="1" ht="11.85" customHeight="1" x14ac:dyDescent="0.25">
      <c r="A230" s="137" t="s">
        <v>1278</v>
      </c>
      <c r="B230" s="142">
        <v>0</v>
      </c>
      <c r="C230" s="137" t="s">
        <v>1279</v>
      </c>
      <c r="D230" s="137" t="s">
        <v>290</v>
      </c>
      <c r="E230" s="130" t="s">
        <v>291</v>
      </c>
      <c r="F230" s="130">
        <v>16</v>
      </c>
      <c r="G230" s="130">
        <v>4</v>
      </c>
      <c r="H230" s="130" t="s">
        <v>1270</v>
      </c>
      <c r="I230" s="21" t="s">
        <v>1280</v>
      </c>
      <c r="J230" s="97" t="s">
        <v>260</v>
      </c>
      <c r="K230" s="21" t="s">
        <v>1281</v>
      </c>
      <c r="L230" s="137" t="s">
        <v>234</v>
      </c>
      <c r="M230" s="130" t="s">
        <v>835</v>
      </c>
      <c r="N230" s="148" t="s">
        <v>260</v>
      </c>
      <c r="O230" s="143" t="s">
        <v>1282</v>
      </c>
      <c r="P230" s="130">
        <v>4</v>
      </c>
      <c r="Q230" s="137" t="s">
        <v>297</v>
      </c>
      <c r="R230" s="142">
        <v>0</v>
      </c>
      <c r="S230" s="174" t="s">
        <v>2138</v>
      </c>
      <c r="T230" s="137" t="s">
        <v>836</v>
      </c>
      <c r="U230" s="130" t="s">
        <v>300</v>
      </c>
      <c r="V230" s="130" t="s">
        <v>300</v>
      </c>
      <c r="W230" s="130" t="s">
        <v>1276</v>
      </c>
      <c r="X230" s="130" t="s">
        <v>1277</v>
      </c>
      <c r="Y230" s="306">
        <f t="shared" si="9"/>
        <v>128</v>
      </c>
      <c r="Z230" s="307" t="str">
        <f t="shared" si="10"/>
        <v>0</v>
      </c>
      <c r="AA230" s="307">
        <f t="shared" si="11"/>
        <v>128</v>
      </c>
      <c r="AC230" s="140"/>
    </row>
    <row r="231" spans="1:29" s="135" customFormat="1" ht="11.85" customHeight="1" x14ac:dyDescent="0.25">
      <c r="A231" s="125" t="s">
        <v>2166</v>
      </c>
      <c r="B231" s="142">
        <v>300</v>
      </c>
      <c r="C231" s="137" t="s">
        <v>2167</v>
      </c>
      <c r="D231" s="137" t="s">
        <v>290</v>
      </c>
      <c r="E231" s="130" t="s">
        <v>291</v>
      </c>
      <c r="F231" s="130">
        <v>16</v>
      </c>
      <c r="G231" s="130">
        <v>25</v>
      </c>
      <c r="H231" s="130"/>
      <c r="I231" s="20"/>
      <c r="J231" s="148" t="s">
        <v>260</v>
      </c>
      <c r="K231" s="21" t="s">
        <v>642</v>
      </c>
      <c r="L231" s="132" t="s">
        <v>234</v>
      </c>
      <c r="M231" s="135" t="s">
        <v>642</v>
      </c>
      <c r="N231" s="146" t="s">
        <v>260</v>
      </c>
      <c r="P231" s="135">
        <v>25</v>
      </c>
      <c r="Q231" s="132" t="s">
        <v>45</v>
      </c>
      <c r="R231" s="133">
        <v>425</v>
      </c>
      <c r="S231" s="146" t="s">
        <v>1372</v>
      </c>
      <c r="T231" s="132" t="s">
        <v>46</v>
      </c>
      <c r="U231" s="135" t="s">
        <v>300</v>
      </c>
      <c r="V231" s="135" t="s">
        <v>300</v>
      </c>
      <c r="W231" s="135" t="s">
        <v>21</v>
      </c>
      <c r="X231" s="135" t="s">
        <v>1373</v>
      </c>
      <c r="Y231" s="306">
        <f t="shared" si="9"/>
        <v>800</v>
      </c>
      <c r="Z231" s="307">
        <f t="shared" si="10"/>
        <v>800</v>
      </c>
      <c r="AA231" s="307" t="str">
        <f t="shared" si="11"/>
        <v>0</v>
      </c>
      <c r="AC231" s="147"/>
    </row>
    <row r="232" spans="1:29" s="130" customFormat="1" ht="11.85" customHeight="1" x14ac:dyDescent="0.25">
      <c r="A232" s="126" t="s">
        <v>952</v>
      </c>
      <c r="B232" s="133">
        <v>91.75</v>
      </c>
      <c r="C232" s="132" t="s">
        <v>297</v>
      </c>
      <c r="D232" s="132" t="s">
        <v>290</v>
      </c>
      <c r="E232" s="135" t="s">
        <v>291</v>
      </c>
      <c r="F232" s="135">
        <v>16</v>
      </c>
      <c r="G232" s="135">
        <v>25</v>
      </c>
      <c r="H232" s="135"/>
      <c r="I232" s="12" t="s">
        <v>876</v>
      </c>
      <c r="J232" s="146" t="s">
        <v>260</v>
      </c>
      <c r="K232" s="12" t="s">
        <v>943</v>
      </c>
      <c r="L232" s="137" t="s">
        <v>234</v>
      </c>
      <c r="M232" s="135" t="s">
        <v>406</v>
      </c>
      <c r="N232" s="148" t="s">
        <v>260</v>
      </c>
      <c r="O232" s="135" t="s">
        <v>876</v>
      </c>
      <c r="P232" s="135">
        <v>25</v>
      </c>
      <c r="Q232" s="132" t="s">
        <v>310</v>
      </c>
      <c r="R232" s="133">
        <v>85</v>
      </c>
      <c r="S232" s="146" t="s">
        <v>1372</v>
      </c>
      <c r="T232" s="132" t="s">
        <v>500</v>
      </c>
      <c r="U232" s="135" t="s">
        <v>300</v>
      </c>
      <c r="V232" s="135" t="s">
        <v>300</v>
      </c>
      <c r="W232" s="135" t="s">
        <v>21</v>
      </c>
      <c r="X232" s="135" t="s">
        <v>1373</v>
      </c>
      <c r="Y232" s="306">
        <f t="shared" si="9"/>
        <v>800</v>
      </c>
      <c r="Z232" s="307">
        <f t="shared" si="10"/>
        <v>800</v>
      </c>
      <c r="AA232" s="307" t="str">
        <f t="shared" si="11"/>
        <v>0</v>
      </c>
      <c r="AC232" s="140"/>
    </row>
    <row r="233" spans="1:29" s="130" customFormat="1" ht="11.85" customHeight="1" x14ac:dyDescent="0.25">
      <c r="A233" s="132" t="s">
        <v>56</v>
      </c>
      <c r="B233" s="133">
        <v>900</v>
      </c>
      <c r="C233" s="132" t="s">
        <v>57</v>
      </c>
      <c r="D233" s="132" t="s">
        <v>290</v>
      </c>
      <c r="E233" s="135" t="s">
        <v>291</v>
      </c>
      <c r="F233" s="135">
        <v>16</v>
      </c>
      <c r="G233" s="135">
        <v>25</v>
      </c>
      <c r="H233" s="135"/>
      <c r="I233" s="135"/>
      <c r="J233" s="146" t="s">
        <v>260</v>
      </c>
      <c r="K233" s="12" t="s">
        <v>728</v>
      </c>
      <c r="L233" s="137" t="s">
        <v>234</v>
      </c>
      <c r="M233" s="130" t="s">
        <v>728</v>
      </c>
      <c r="N233" s="148" t="s">
        <v>260</v>
      </c>
      <c r="O233" s="141"/>
      <c r="P233" s="130">
        <v>25</v>
      </c>
      <c r="Q233" s="137" t="s">
        <v>297</v>
      </c>
      <c r="R233" s="142">
        <v>100</v>
      </c>
      <c r="S233" s="146" t="s">
        <v>1372</v>
      </c>
      <c r="T233" s="137" t="s">
        <v>729</v>
      </c>
      <c r="U233" s="130" t="s">
        <v>300</v>
      </c>
      <c r="V233" s="135" t="s">
        <v>300</v>
      </c>
      <c r="W233" s="135" t="s">
        <v>21</v>
      </c>
      <c r="X233" s="135" t="s">
        <v>1373</v>
      </c>
      <c r="Y233" s="306">
        <f t="shared" si="9"/>
        <v>800</v>
      </c>
      <c r="Z233" s="307">
        <f t="shared" si="10"/>
        <v>800</v>
      </c>
      <c r="AA233" s="307" t="str">
        <f t="shared" si="11"/>
        <v>0</v>
      </c>
      <c r="AC233" s="140"/>
    </row>
    <row r="234" spans="1:29" s="135" customFormat="1" ht="11.85" customHeight="1" x14ac:dyDescent="0.25">
      <c r="A234" s="125" t="s">
        <v>612</v>
      </c>
      <c r="B234" s="142">
        <v>130</v>
      </c>
      <c r="C234" s="137" t="s">
        <v>310</v>
      </c>
      <c r="D234" s="137" t="s">
        <v>290</v>
      </c>
      <c r="E234" s="130" t="s">
        <v>291</v>
      </c>
      <c r="F234" s="130">
        <v>16</v>
      </c>
      <c r="G234" s="130">
        <v>25</v>
      </c>
      <c r="H234" s="130"/>
      <c r="I234" s="20"/>
      <c r="J234" s="148" t="s">
        <v>260</v>
      </c>
      <c r="K234" s="21" t="s">
        <v>590</v>
      </c>
      <c r="L234" s="132" t="s">
        <v>234</v>
      </c>
      <c r="M234" s="135" t="s">
        <v>590</v>
      </c>
      <c r="N234" s="146" t="s">
        <v>260</v>
      </c>
      <c r="P234" s="135">
        <v>25</v>
      </c>
      <c r="Q234" s="132" t="s">
        <v>90</v>
      </c>
      <c r="R234" s="133">
        <v>725</v>
      </c>
      <c r="S234" s="146" t="s">
        <v>1372</v>
      </c>
      <c r="T234" s="132" t="s">
        <v>91</v>
      </c>
      <c r="U234" s="135" t="s">
        <v>300</v>
      </c>
      <c r="V234" s="135" t="s">
        <v>300</v>
      </c>
      <c r="W234" s="135" t="s">
        <v>21</v>
      </c>
      <c r="X234" s="135" t="s">
        <v>1373</v>
      </c>
      <c r="Y234" s="306">
        <f t="shared" si="9"/>
        <v>800</v>
      </c>
      <c r="Z234" s="307">
        <f t="shared" si="10"/>
        <v>800</v>
      </c>
      <c r="AA234" s="307" t="str">
        <f t="shared" si="11"/>
        <v>0</v>
      </c>
      <c r="AC234" s="147"/>
    </row>
    <row r="235" spans="1:29" s="135" customFormat="1" ht="11.85" customHeight="1" x14ac:dyDescent="0.25">
      <c r="A235" s="125" t="s">
        <v>949</v>
      </c>
      <c r="B235" s="142">
        <v>116.5</v>
      </c>
      <c r="C235" s="137" t="s">
        <v>310</v>
      </c>
      <c r="D235" s="137" t="s">
        <v>290</v>
      </c>
      <c r="E235" s="130" t="s">
        <v>291</v>
      </c>
      <c r="F235" s="130">
        <v>16</v>
      </c>
      <c r="G235" s="130">
        <v>25</v>
      </c>
      <c r="H235" s="130"/>
      <c r="I235" s="12" t="s">
        <v>888</v>
      </c>
      <c r="J235" s="148" t="s">
        <v>260</v>
      </c>
      <c r="K235" s="21" t="s">
        <v>943</v>
      </c>
      <c r="L235" s="132" t="s">
        <v>234</v>
      </c>
      <c r="M235" s="135" t="s">
        <v>888</v>
      </c>
      <c r="N235" s="146" t="s">
        <v>260</v>
      </c>
      <c r="P235" s="135">
        <v>25</v>
      </c>
      <c r="Q235" s="132" t="s">
        <v>90</v>
      </c>
      <c r="R235" s="133">
        <v>800</v>
      </c>
      <c r="S235" s="146" t="s">
        <v>1372</v>
      </c>
      <c r="T235" s="132" t="s">
        <v>93</v>
      </c>
      <c r="U235" s="135" t="s">
        <v>300</v>
      </c>
      <c r="V235" s="135" t="s">
        <v>300</v>
      </c>
      <c r="W235" s="135" t="s">
        <v>21</v>
      </c>
      <c r="X235" s="135" t="s">
        <v>1373</v>
      </c>
      <c r="Y235" s="306">
        <f t="shared" si="9"/>
        <v>800</v>
      </c>
      <c r="Z235" s="307">
        <f t="shared" si="10"/>
        <v>800</v>
      </c>
      <c r="AA235" s="307" t="str">
        <f t="shared" si="11"/>
        <v>0</v>
      </c>
      <c r="AC235" s="147"/>
    </row>
    <row r="236" spans="1:29" s="130" customFormat="1" ht="11.85" customHeight="1" x14ac:dyDescent="0.25">
      <c r="A236" s="132" t="s">
        <v>44</v>
      </c>
      <c r="B236" s="133">
        <v>525</v>
      </c>
      <c r="C236" s="132" t="s">
        <v>45</v>
      </c>
      <c r="D236" s="132" t="s">
        <v>290</v>
      </c>
      <c r="E236" s="135" t="s">
        <v>291</v>
      </c>
      <c r="F236" s="135">
        <v>16</v>
      </c>
      <c r="G236" s="135">
        <v>25</v>
      </c>
      <c r="H236" s="135"/>
      <c r="I236" s="20"/>
      <c r="J236" s="146" t="s">
        <v>260</v>
      </c>
      <c r="K236" s="12" t="s">
        <v>590</v>
      </c>
      <c r="L236" s="137" t="s">
        <v>234</v>
      </c>
      <c r="M236" s="135" t="s">
        <v>780</v>
      </c>
      <c r="N236" s="146" t="s">
        <v>260</v>
      </c>
      <c r="O236" s="101" t="s">
        <v>590</v>
      </c>
      <c r="P236" s="135">
        <v>25</v>
      </c>
      <c r="Q236" s="132" t="s">
        <v>632</v>
      </c>
      <c r="R236" s="133">
        <v>2000</v>
      </c>
      <c r="S236" s="146" t="s">
        <v>1372</v>
      </c>
      <c r="T236" s="132" t="s">
        <v>634</v>
      </c>
      <c r="U236" s="135" t="s">
        <v>300</v>
      </c>
      <c r="V236" s="135" t="s">
        <v>300</v>
      </c>
      <c r="W236" s="135" t="s">
        <v>21</v>
      </c>
      <c r="X236" s="135" t="s">
        <v>1373</v>
      </c>
      <c r="Y236" s="306">
        <f t="shared" si="9"/>
        <v>800</v>
      </c>
      <c r="Z236" s="307">
        <f t="shared" si="10"/>
        <v>800</v>
      </c>
      <c r="AA236" s="307" t="str">
        <f t="shared" si="11"/>
        <v>0</v>
      </c>
      <c r="AC236" s="140"/>
    </row>
    <row r="237" spans="1:29" s="130" customFormat="1" ht="11.85" customHeight="1" x14ac:dyDescent="0.25">
      <c r="A237" s="125" t="s">
        <v>936</v>
      </c>
      <c r="B237" s="142">
        <v>87.5</v>
      </c>
      <c r="C237" s="137" t="s">
        <v>310</v>
      </c>
      <c r="D237" s="137" t="s">
        <v>290</v>
      </c>
      <c r="E237" s="130" t="s">
        <v>291</v>
      </c>
      <c r="F237" s="130">
        <v>16</v>
      </c>
      <c r="G237" s="130">
        <v>25</v>
      </c>
      <c r="I237" s="20"/>
      <c r="J237" s="148" t="s">
        <v>260</v>
      </c>
      <c r="K237" s="21" t="s">
        <v>933</v>
      </c>
      <c r="L237" s="137" t="s">
        <v>234</v>
      </c>
      <c r="M237" s="135" t="s">
        <v>933</v>
      </c>
      <c r="N237" s="146" t="s">
        <v>260</v>
      </c>
      <c r="O237" s="135"/>
      <c r="P237" s="135">
        <v>25</v>
      </c>
      <c r="Q237" s="132" t="s">
        <v>632</v>
      </c>
      <c r="R237" s="133">
        <v>1750</v>
      </c>
      <c r="S237" s="146" t="s">
        <v>1372</v>
      </c>
      <c r="T237" s="132" t="s">
        <v>636</v>
      </c>
      <c r="U237" s="135" t="s">
        <v>300</v>
      </c>
      <c r="V237" s="135" t="s">
        <v>300</v>
      </c>
      <c r="W237" s="135" t="s">
        <v>21</v>
      </c>
      <c r="X237" s="135" t="s">
        <v>1373</v>
      </c>
      <c r="Y237" s="306">
        <f t="shared" si="9"/>
        <v>800</v>
      </c>
      <c r="Z237" s="307">
        <f t="shared" si="10"/>
        <v>800</v>
      </c>
      <c r="AA237" s="307" t="str">
        <f t="shared" si="11"/>
        <v>0</v>
      </c>
      <c r="AC237" s="140"/>
    </row>
    <row r="238" spans="1:29" s="130" customFormat="1" ht="11.85" customHeight="1" x14ac:dyDescent="0.25">
      <c r="A238" s="126" t="s">
        <v>935</v>
      </c>
      <c r="B238" s="133">
        <v>89.5</v>
      </c>
      <c r="C238" s="132" t="s">
        <v>310</v>
      </c>
      <c r="D238" s="132" t="s">
        <v>290</v>
      </c>
      <c r="E238" s="135" t="s">
        <v>291</v>
      </c>
      <c r="F238" s="135">
        <v>16</v>
      </c>
      <c r="G238" s="135">
        <v>25</v>
      </c>
      <c r="H238" s="135"/>
      <c r="I238" s="20"/>
      <c r="J238" s="146" t="s">
        <v>260</v>
      </c>
      <c r="K238" s="12" t="s">
        <v>933</v>
      </c>
      <c r="L238" s="137" t="s">
        <v>234</v>
      </c>
      <c r="M238" s="135" t="s">
        <v>771</v>
      </c>
      <c r="N238" s="146" t="s">
        <v>260</v>
      </c>
      <c r="O238" s="101" t="s">
        <v>933</v>
      </c>
      <c r="P238" s="135">
        <v>25</v>
      </c>
      <c r="Q238" s="132" t="s">
        <v>632</v>
      </c>
      <c r="R238" s="133">
        <v>1650</v>
      </c>
      <c r="S238" s="146" t="s">
        <v>1372</v>
      </c>
      <c r="T238" s="132" t="s">
        <v>633</v>
      </c>
      <c r="U238" s="135" t="s">
        <v>300</v>
      </c>
      <c r="V238" s="135" t="s">
        <v>300</v>
      </c>
      <c r="W238" s="135" t="s">
        <v>21</v>
      </c>
      <c r="X238" s="135" t="s">
        <v>1373</v>
      </c>
      <c r="Y238" s="306">
        <f t="shared" si="9"/>
        <v>800</v>
      </c>
      <c r="Z238" s="307">
        <f t="shared" si="10"/>
        <v>800</v>
      </c>
      <c r="AA238" s="307" t="str">
        <f t="shared" si="11"/>
        <v>0</v>
      </c>
      <c r="AC238" s="140"/>
    </row>
    <row r="239" spans="1:29" s="130" customFormat="1" ht="11.85" customHeight="1" x14ac:dyDescent="0.25">
      <c r="A239" s="125" t="s">
        <v>564</v>
      </c>
      <c r="B239" s="142">
        <v>120.75</v>
      </c>
      <c r="C239" s="137" t="s">
        <v>310</v>
      </c>
      <c r="D239" s="137" t="s">
        <v>290</v>
      </c>
      <c r="E239" s="130" t="s">
        <v>291</v>
      </c>
      <c r="F239" s="130">
        <v>16</v>
      </c>
      <c r="G239" s="130">
        <v>25</v>
      </c>
      <c r="I239" s="12" t="s">
        <v>590</v>
      </c>
      <c r="J239" s="148" t="s">
        <v>260</v>
      </c>
      <c r="K239" s="21" t="s">
        <v>562</v>
      </c>
      <c r="L239" s="137" t="s">
        <v>234</v>
      </c>
      <c r="M239" s="135" t="s">
        <v>590</v>
      </c>
      <c r="N239" s="146" t="s">
        <v>260</v>
      </c>
      <c r="O239" s="135"/>
      <c r="P239" s="135">
        <v>25</v>
      </c>
      <c r="Q239" s="132" t="s">
        <v>23</v>
      </c>
      <c r="R239" s="133">
        <v>450</v>
      </c>
      <c r="S239" s="146" t="s">
        <v>1372</v>
      </c>
      <c r="T239" s="132" t="s">
        <v>24</v>
      </c>
      <c r="U239" s="135" t="s">
        <v>300</v>
      </c>
      <c r="V239" s="130" t="s">
        <v>300</v>
      </c>
      <c r="W239" s="130" t="s">
        <v>21</v>
      </c>
      <c r="X239" s="135" t="s">
        <v>1373</v>
      </c>
      <c r="Y239" s="306">
        <f t="shared" si="9"/>
        <v>800</v>
      </c>
      <c r="Z239" s="307">
        <f t="shared" si="10"/>
        <v>800</v>
      </c>
      <c r="AA239" s="307" t="str">
        <f t="shared" si="11"/>
        <v>0</v>
      </c>
      <c r="AC239" s="140"/>
    </row>
    <row r="240" spans="1:29" s="176" customFormat="1" ht="11.85" customHeight="1" x14ac:dyDescent="0.25">
      <c r="G240" s="135"/>
      <c r="H240" s="135"/>
      <c r="I240" s="135"/>
      <c r="J240" s="135"/>
      <c r="K240" s="135"/>
      <c r="L240" s="132" t="s">
        <v>234</v>
      </c>
      <c r="M240" s="135"/>
      <c r="N240" s="135"/>
      <c r="O240" s="135"/>
      <c r="P240" s="135"/>
      <c r="Q240" s="135"/>
      <c r="R240" s="135"/>
      <c r="S240" s="148"/>
      <c r="T240" s="135"/>
      <c r="X240" s="135"/>
      <c r="Y240" s="306"/>
      <c r="Z240" s="307" t="str">
        <f t="shared" si="10"/>
        <v>0</v>
      </c>
      <c r="AA240" s="307" t="str">
        <f t="shared" si="11"/>
        <v>0</v>
      </c>
    </row>
    <row r="241" spans="1:29" s="178" customFormat="1" ht="11.85" customHeight="1" x14ac:dyDescent="0.25">
      <c r="G241" s="179">
        <f>SUM(G228:G240)</f>
        <v>254</v>
      </c>
      <c r="H241" s="179"/>
      <c r="I241" s="179"/>
      <c r="J241" s="179"/>
      <c r="K241" s="179"/>
      <c r="L241" s="62"/>
      <c r="M241" s="179">
        <f>G241-P241</f>
        <v>0</v>
      </c>
      <c r="N241" s="179"/>
      <c r="O241" s="179"/>
      <c r="P241" s="179">
        <f>SUM(P228:P240)</f>
        <v>254</v>
      </c>
      <c r="Q241" s="180"/>
      <c r="R241" s="180"/>
      <c r="S241" s="155"/>
      <c r="T241" s="180"/>
      <c r="X241" s="180"/>
      <c r="Y241" s="306"/>
      <c r="Z241" s="307" t="str">
        <f t="shared" si="10"/>
        <v>0</v>
      </c>
      <c r="AA241" s="307" t="str">
        <f t="shared" si="11"/>
        <v>0</v>
      </c>
    </row>
    <row r="242" spans="1:29" s="176" customFormat="1" ht="11.85" customHeight="1" x14ac:dyDescent="0.25">
      <c r="C242" s="177" t="s">
        <v>250</v>
      </c>
      <c r="G242" s="135"/>
      <c r="H242" s="135"/>
      <c r="I242" s="135"/>
      <c r="J242" s="135"/>
      <c r="K242" s="135"/>
      <c r="L242" s="59"/>
      <c r="M242" s="135"/>
      <c r="N242" s="135"/>
      <c r="O242" s="135"/>
      <c r="P242" s="135"/>
      <c r="Q242" s="135"/>
      <c r="R242" s="135"/>
      <c r="S242" s="148"/>
      <c r="T242" s="135"/>
      <c r="X242" s="135"/>
      <c r="Y242" s="306"/>
      <c r="Z242" s="307" t="str">
        <f t="shared" si="10"/>
        <v>0</v>
      </c>
      <c r="AA242" s="307" t="str">
        <f t="shared" si="11"/>
        <v>0</v>
      </c>
    </row>
    <row r="243" spans="1:29" s="130" customFormat="1" ht="11.85" customHeight="1" x14ac:dyDescent="0.25">
      <c r="A243" s="137" t="s">
        <v>1278</v>
      </c>
      <c r="B243" s="142">
        <v>0</v>
      </c>
      <c r="C243" s="137" t="s">
        <v>1279</v>
      </c>
      <c r="D243" s="137" t="s">
        <v>1120</v>
      </c>
      <c r="E243" s="130" t="s">
        <v>291</v>
      </c>
      <c r="F243" s="130">
        <v>8</v>
      </c>
      <c r="G243" s="130">
        <v>4</v>
      </c>
      <c r="H243" s="130" t="s">
        <v>1270</v>
      </c>
      <c r="I243" s="21" t="s">
        <v>1280</v>
      </c>
      <c r="J243" s="97" t="s">
        <v>260</v>
      </c>
      <c r="K243" s="21" t="s">
        <v>1281</v>
      </c>
      <c r="L243" s="137" t="s">
        <v>234</v>
      </c>
      <c r="M243" s="130" t="s">
        <v>835</v>
      </c>
      <c r="N243" s="148" t="s">
        <v>260</v>
      </c>
      <c r="O243" s="143" t="s">
        <v>1282</v>
      </c>
      <c r="P243" s="130">
        <v>4</v>
      </c>
      <c r="Q243" s="137" t="s">
        <v>297</v>
      </c>
      <c r="R243" s="142">
        <v>0</v>
      </c>
      <c r="S243" s="174" t="s">
        <v>2138</v>
      </c>
      <c r="T243" s="137" t="s">
        <v>1220</v>
      </c>
      <c r="U243" s="130" t="s">
        <v>300</v>
      </c>
      <c r="V243" s="130" t="s">
        <v>300</v>
      </c>
      <c r="W243" s="130" t="s">
        <v>1276</v>
      </c>
      <c r="X243" s="130" t="s">
        <v>1277</v>
      </c>
      <c r="Y243" s="306">
        <f t="shared" si="9"/>
        <v>64</v>
      </c>
      <c r="Z243" s="307" t="str">
        <f t="shared" si="10"/>
        <v>0</v>
      </c>
      <c r="AA243" s="307">
        <f t="shared" si="11"/>
        <v>64</v>
      </c>
      <c r="AC243" s="140"/>
    </row>
    <row r="244" spans="1:29" s="130" customFormat="1" ht="11.85" customHeight="1" x14ac:dyDescent="0.25">
      <c r="A244" s="137" t="s">
        <v>1338</v>
      </c>
      <c r="B244" s="142">
        <v>190</v>
      </c>
      <c r="C244" s="137" t="s">
        <v>216</v>
      </c>
      <c r="D244" s="137" t="s">
        <v>1120</v>
      </c>
      <c r="E244" s="130" t="s">
        <v>291</v>
      </c>
      <c r="F244" s="130">
        <v>8</v>
      </c>
      <c r="G244" s="130">
        <v>25</v>
      </c>
      <c r="I244" s="21" t="s">
        <v>1358</v>
      </c>
      <c r="J244" s="148" t="s">
        <v>260</v>
      </c>
      <c r="K244" s="21" t="s">
        <v>888</v>
      </c>
      <c r="L244" s="137" t="s">
        <v>234</v>
      </c>
      <c r="M244" s="130" t="s">
        <v>1294</v>
      </c>
      <c r="N244" s="148" t="s">
        <v>260</v>
      </c>
      <c r="O244" s="111" t="s">
        <v>1360</v>
      </c>
      <c r="P244" s="130">
        <v>25</v>
      </c>
      <c r="Q244" s="137" t="s">
        <v>310</v>
      </c>
      <c r="R244" s="142">
        <v>105</v>
      </c>
      <c r="S244" s="174" t="s">
        <v>2152</v>
      </c>
      <c r="T244" s="137" t="s">
        <v>1219</v>
      </c>
      <c r="U244" s="130" t="s">
        <v>300</v>
      </c>
      <c r="V244" s="130" t="s">
        <v>300</v>
      </c>
      <c r="W244" s="130" t="s">
        <v>1276</v>
      </c>
      <c r="X244" s="130" t="s">
        <v>1277</v>
      </c>
      <c r="Y244" s="306">
        <f t="shared" si="9"/>
        <v>400</v>
      </c>
      <c r="Z244" s="307" t="str">
        <f t="shared" si="10"/>
        <v>0</v>
      </c>
      <c r="AA244" s="307">
        <f t="shared" si="11"/>
        <v>400</v>
      </c>
      <c r="AC244" s="140"/>
    </row>
    <row r="245" spans="1:29" s="130" customFormat="1" ht="11.85" customHeight="1" x14ac:dyDescent="0.25">
      <c r="A245" s="137" t="s">
        <v>1131</v>
      </c>
      <c r="B245" s="142">
        <v>88</v>
      </c>
      <c r="C245" s="137" t="s">
        <v>297</v>
      </c>
      <c r="D245" s="137" t="s">
        <v>1120</v>
      </c>
      <c r="E245" s="130" t="s">
        <v>291</v>
      </c>
      <c r="F245" s="130">
        <v>8</v>
      </c>
      <c r="G245" s="130">
        <v>15</v>
      </c>
      <c r="H245" s="130" t="s">
        <v>1270</v>
      </c>
      <c r="I245" s="21" t="s">
        <v>2171</v>
      </c>
      <c r="J245" s="148" t="s">
        <v>260</v>
      </c>
      <c r="K245" s="21" t="s">
        <v>406</v>
      </c>
      <c r="L245" s="137" t="s">
        <v>234</v>
      </c>
      <c r="M245" s="130" t="s">
        <v>1294</v>
      </c>
      <c r="N245" s="148" t="s">
        <v>260</v>
      </c>
      <c r="O245" s="111" t="s">
        <v>1360</v>
      </c>
      <c r="P245" s="130">
        <v>15</v>
      </c>
      <c r="Q245" s="137" t="s">
        <v>310</v>
      </c>
      <c r="R245" s="142">
        <v>100</v>
      </c>
      <c r="S245" s="174" t="s">
        <v>2172</v>
      </c>
      <c r="T245" s="137" t="s">
        <v>1213</v>
      </c>
      <c r="U245" s="130" t="s">
        <v>300</v>
      </c>
      <c r="V245" s="130" t="s">
        <v>300</v>
      </c>
      <c r="W245" s="130" t="s">
        <v>1276</v>
      </c>
      <c r="X245" s="130" t="s">
        <v>1277</v>
      </c>
      <c r="Y245" s="306">
        <f t="shared" si="9"/>
        <v>240</v>
      </c>
      <c r="Z245" s="307" t="str">
        <f t="shared" si="10"/>
        <v>0</v>
      </c>
      <c r="AA245" s="307">
        <f t="shared" si="11"/>
        <v>240</v>
      </c>
      <c r="AC245" s="140"/>
    </row>
    <row r="246" spans="1:29" s="130" customFormat="1" ht="11.85" customHeight="1" x14ac:dyDescent="0.25">
      <c r="A246" s="132" t="s">
        <v>41</v>
      </c>
      <c r="B246" s="133">
        <v>240</v>
      </c>
      <c r="C246" s="137" t="s">
        <v>2176</v>
      </c>
      <c r="D246" s="137" t="s">
        <v>1120</v>
      </c>
      <c r="E246" s="130" t="s">
        <v>291</v>
      </c>
      <c r="F246" s="130">
        <v>8</v>
      </c>
      <c r="G246" s="130">
        <v>25</v>
      </c>
      <c r="I246" s="20"/>
      <c r="J246" s="148" t="s">
        <v>260</v>
      </c>
      <c r="K246" s="21" t="s">
        <v>642</v>
      </c>
      <c r="L246" s="137" t="s">
        <v>234</v>
      </c>
      <c r="M246" s="130" t="s">
        <v>642</v>
      </c>
      <c r="N246" s="148" t="s">
        <v>260</v>
      </c>
      <c r="O246" s="103"/>
      <c r="P246" s="130">
        <v>25</v>
      </c>
      <c r="Q246" s="137" t="s">
        <v>310</v>
      </c>
      <c r="R246" s="142">
        <v>91</v>
      </c>
      <c r="S246" s="148" t="s">
        <v>1372</v>
      </c>
      <c r="T246" s="137" t="s">
        <v>1167</v>
      </c>
      <c r="U246" s="130" t="s">
        <v>300</v>
      </c>
      <c r="V246" s="130" t="s">
        <v>300</v>
      </c>
      <c r="W246" s="130" t="s">
        <v>21</v>
      </c>
      <c r="X246" s="130" t="s">
        <v>1373</v>
      </c>
      <c r="Y246" s="306">
        <f t="shared" si="9"/>
        <v>400</v>
      </c>
      <c r="Z246" s="307">
        <f t="shared" si="10"/>
        <v>400</v>
      </c>
      <c r="AA246" s="307" t="str">
        <f t="shared" si="11"/>
        <v>0</v>
      </c>
      <c r="AC246" s="140"/>
    </row>
    <row r="247" spans="1:29" s="130" customFormat="1" ht="11.85" customHeight="1" x14ac:dyDescent="0.25">
      <c r="A247" s="137" t="s">
        <v>47</v>
      </c>
      <c r="B247" s="142">
        <v>375</v>
      </c>
      <c r="C247" s="137" t="s">
        <v>45</v>
      </c>
      <c r="D247" s="137" t="s">
        <v>1120</v>
      </c>
      <c r="E247" s="130" t="s">
        <v>291</v>
      </c>
      <c r="F247" s="130">
        <v>8</v>
      </c>
      <c r="G247" s="130">
        <v>25</v>
      </c>
      <c r="I247" s="21" t="s">
        <v>642</v>
      </c>
      <c r="J247" s="148" t="s">
        <v>260</v>
      </c>
      <c r="K247" s="21" t="s">
        <v>771</v>
      </c>
      <c r="L247" s="137" t="s">
        <v>234</v>
      </c>
      <c r="M247" s="130" t="s">
        <v>642</v>
      </c>
      <c r="N247" s="148" t="s">
        <v>260</v>
      </c>
      <c r="P247" s="130">
        <v>25</v>
      </c>
      <c r="Q247" s="137" t="s">
        <v>310</v>
      </c>
      <c r="R247" s="142">
        <v>80.75</v>
      </c>
      <c r="S247" s="148" t="s">
        <v>1372</v>
      </c>
      <c r="T247" s="137" t="s">
        <v>1165</v>
      </c>
      <c r="U247" s="130" t="s">
        <v>300</v>
      </c>
      <c r="V247" s="130" t="s">
        <v>300</v>
      </c>
      <c r="W247" s="130" t="s">
        <v>21</v>
      </c>
      <c r="X247" s="130" t="s">
        <v>1373</v>
      </c>
      <c r="Y247" s="306">
        <f t="shared" si="9"/>
        <v>400</v>
      </c>
      <c r="Z247" s="307">
        <f t="shared" si="10"/>
        <v>400</v>
      </c>
      <c r="AA247" s="307" t="str">
        <f t="shared" si="11"/>
        <v>0</v>
      </c>
      <c r="AC247" s="140"/>
    </row>
    <row r="248" spans="1:29" s="130" customFormat="1" ht="11.85" customHeight="1" x14ac:dyDescent="0.25">
      <c r="A248" s="137" t="s">
        <v>1159</v>
      </c>
      <c r="B248" s="142">
        <v>90.75</v>
      </c>
      <c r="C248" s="137" t="s">
        <v>310</v>
      </c>
      <c r="D248" s="137" t="s">
        <v>1120</v>
      </c>
      <c r="E248" s="130" t="s">
        <v>291</v>
      </c>
      <c r="F248" s="130">
        <v>8</v>
      </c>
      <c r="G248" s="130">
        <v>25</v>
      </c>
      <c r="I248" s="21" t="s">
        <v>40</v>
      </c>
      <c r="J248" s="148" t="s">
        <v>260</v>
      </c>
      <c r="K248" s="21" t="s">
        <v>1160</v>
      </c>
      <c r="L248" s="137" t="s">
        <v>234</v>
      </c>
      <c r="M248" s="130" t="s">
        <v>574</v>
      </c>
      <c r="N248" s="148" t="s">
        <v>260</v>
      </c>
      <c r="O248" s="111" t="s">
        <v>1408</v>
      </c>
      <c r="P248" s="130">
        <v>25</v>
      </c>
      <c r="Q248" s="137" t="s">
        <v>297</v>
      </c>
      <c r="R248" s="142">
        <v>24.45</v>
      </c>
      <c r="S248" s="148" t="s">
        <v>2147</v>
      </c>
      <c r="T248" s="137" t="s">
        <v>1086</v>
      </c>
      <c r="U248" s="130" t="s">
        <v>300</v>
      </c>
      <c r="V248" s="130" t="s">
        <v>300</v>
      </c>
      <c r="W248" s="130" t="s">
        <v>21</v>
      </c>
      <c r="X248" s="130" t="s">
        <v>1277</v>
      </c>
      <c r="Y248" s="306">
        <f t="shared" si="9"/>
        <v>400</v>
      </c>
      <c r="Z248" s="307" t="str">
        <f t="shared" si="10"/>
        <v>0</v>
      </c>
      <c r="AA248" s="307">
        <f t="shared" si="11"/>
        <v>400</v>
      </c>
      <c r="AC248" s="140"/>
    </row>
    <row r="249" spans="1:29" s="135" customFormat="1" ht="11.85" customHeight="1" x14ac:dyDescent="0.25">
      <c r="A249" s="137" t="s">
        <v>1290</v>
      </c>
      <c r="B249" s="142">
        <v>187</v>
      </c>
      <c r="C249" s="137" t="s">
        <v>216</v>
      </c>
      <c r="D249" s="137" t="s">
        <v>1120</v>
      </c>
      <c r="E249" s="130" t="s">
        <v>291</v>
      </c>
      <c r="F249" s="130">
        <v>8</v>
      </c>
      <c r="G249" s="130">
        <v>25</v>
      </c>
      <c r="H249" s="130"/>
      <c r="I249" s="20"/>
      <c r="J249" s="148" t="s">
        <v>260</v>
      </c>
      <c r="K249" s="21" t="s">
        <v>888</v>
      </c>
      <c r="L249" s="132" t="s">
        <v>234</v>
      </c>
      <c r="M249" s="135" t="s">
        <v>558</v>
      </c>
      <c r="N249" s="146" t="s">
        <v>260</v>
      </c>
      <c r="O249" s="111" t="s">
        <v>888</v>
      </c>
      <c r="P249" s="135">
        <v>25</v>
      </c>
      <c r="Q249" s="132" t="s">
        <v>90</v>
      </c>
      <c r="R249" s="133">
        <v>800</v>
      </c>
      <c r="S249" s="148" t="s">
        <v>1372</v>
      </c>
      <c r="T249" s="132" t="s">
        <v>94</v>
      </c>
      <c r="U249" s="135" t="s">
        <v>300</v>
      </c>
      <c r="V249" s="130" t="s">
        <v>300</v>
      </c>
      <c r="W249" s="135" t="s">
        <v>21</v>
      </c>
      <c r="X249" s="130" t="s">
        <v>1373</v>
      </c>
      <c r="Y249" s="306">
        <f t="shared" si="9"/>
        <v>400</v>
      </c>
      <c r="Z249" s="307">
        <f t="shared" si="10"/>
        <v>400</v>
      </c>
      <c r="AA249" s="307" t="str">
        <f t="shared" si="11"/>
        <v>0</v>
      </c>
      <c r="AC249" s="147"/>
    </row>
    <row r="250" spans="1:29" s="135" customFormat="1" ht="11.85" customHeight="1" x14ac:dyDescent="0.25">
      <c r="A250" s="137" t="s">
        <v>1339</v>
      </c>
      <c r="B250" s="142">
        <v>189.9</v>
      </c>
      <c r="C250" s="137" t="s">
        <v>216</v>
      </c>
      <c r="D250" s="137" t="s">
        <v>1120</v>
      </c>
      <c r="E250" s="130" t="s">
        <v>291</v>
      </c>
      <c r="F250" s="130">
        <v>8</v>
      </c>
      <c r="G250" s="130">
        <v>25</v>
      </c>
      <c r="H250" s="130"/>
      <c r="I250" s="20"/>
      <c r="J250" s="148" t="s">
        <v>260</v>
      </c>
      <c r="K250" s="21" t="s">
        <v>888</v>
      </c>
      <c r="L250" s="132" t="s">
        <v>234</v>
      </c>
      <c r="M250" s="135" t="s">
        <v>558</v>
      </c>
      <c r="N250" s="146" t="s">
        <v>260</v>
      </c>
      <c r="O250" s="111" t="s">
        <v>888</v>
      </c>
      <c r="P250" s="135">
        <v>25</v>
      </c>
      <c r="Q250" s="132" t="s">
        <v>90</v>
      </c>
      <c r="R250" s="133">
        <v>800</v>
      </c>
      <c r="S250" s="148" t="s">
        <v>1372</v>
      </c>
      <c r="T250" s="132" t="s">
        <v>94</v>
      </c>
      <c r="U250" s="135" t="s">
        <v>300</v>
      </c>
      <c r="V250" s="130" t="s">
        <v>300</v>
      </c>
      <c r="W250" s="135" t="s">
        <v>21</v>
      </c>
      <c r="X250" s="130" t="s">
        <v>1373</v>
      </c>
      <c r="Y250" s="306">
        <f t="shared" si="9"/>
        <v>400</v>
      </c>
      <c r="Z250" s="307">
        <f t="shared" si="10"/>
        <v>400</v>
      </c>
      <c r="AA250" s="307" t="str">
        <f t="shared" si="11"/>
        <v>0</v>
      </c>
      <c r="AC250" s="147"/>
    </row>
    <row r="251" spans="1:29" s="130" customFormat="1" ht="11.85" customHeight="1" x14ac:dyDescent="0.25">
      <c r="A251" s="137" t="s">
        <v>1101</v>
      </c>
      <c r="B251" s="142">
        <v>103</v>
      </c>
      <c r="C251" s="137" t="s">
        <v>297</v>
      </c>
      <c r="D251" s="137" t="s">
        <v>1120</v>
      </c>
      <c r="E251" s="130" t="s">
        <v>291</v>
      </c>
      <c r="F251" s="130">
        <v>8</v>
      </c>
      <c r="G251" s="130">
        <v>25</v>
      </c>
      <c r="I251" s="20"/>
      <c r="J251" s="148" t="s">
        <v>260</v>
      </c>
      <c r="K251" s="21" t="s">
        <v>780</v>
      </c>
      <c r="L251" s="137" t="s">
        <v>234</v>
      </c>
      <c r="M251" s="130" t="s">
        <v>642</v>
      </c>
      <c r="N251" s="148" t="s">
        <v>260</v>
      </c>
      <c r="O251" s="111" t="s">
        <v>97</v>
      </c>
      <c r="P251" s="130">
        <v>25</v>
      </c>
      <c r="Q251" s="137" t="s">
        <v>310</v>
      </c>
      <c r="R251" s="142">
        <v>79</v>
      </c>
      <c r="S251" s="148" t="s">
        <v>1372</v>
      </c>
      <c r="T251" s="137" t="s">
        <v>1163</v>
      </c>
      <c r="U251" s="130" t="s">
        <v>300</v>
      </c>
      <c r="V251" s="130" t="s">
        <v>300</v>
      </c>
      <c r="W251" s="130" t="s">
        <v>21</v>
      </c>
      <c r="X251" s="130" t="s">
        <v>1373</v>
      </c>
      <c r="Y251" s="306">
        <f t="shared" si="9"/>
        <v>400</v>
      </c>
      <c r="Z251" s="307">
        <f t="shared" si="10"/>
        <v>400</v>
      </c>
      <c r="AA251" s="307" t="str">
        <f t="shared" si="11"/>
        <v>0</v>
      </c>
      <c r="AC251" s="140"/>
    </row>
    <row r="252" spans="1:29" s="130" customFormat="1" ht="11.85" customHeight="1" x14ac:dyDescent="0.25">
      <c r="A252" s="137" t="s">
        <v>1129</v>
      </c>
      <c r="B252" s="142">
        <v>64.25</v>
      </c>
      <c r="C252" s="137" t="s">
        <v>297</v>
      </c>
      <c r="D252" s="137" t="s">
        <v>1120</v>
      </c>
      <c r="E252" s="130" t="s">
        <v>291</v>
      </c>
      <c r="F252" s="130">
        <v>8</v>
      </c>
      <c r="G252" s="130">
        <v>25</v>
      </c>
      <c r="I252" s="21" t="s">
        <v>906</v>
      </c>
      <c r="J252" s="148" t="s">
        <v>260</v>
      </c>
      <c r="K252" s="21" t="s">
        <v>844</v>
      </c>
      <c r="L252" s="137" t="s">
        <v>234</v>
      </c>
      <c r="M252" s="130" t="s">
        <v>906</v>
      </c>
      <c r="N252" s="148" t="s">
        <v>260</v>
      </c>
      <c r="O252" s="188" t="s">
        <v>19</v>
      </c>
      <c r="P252" s="130">
        <v>25</v>
      </c>
      <c r="Q252" s="137" t="s">
        <v>297</v>
      </c>
      <c r="R252" s="142">
        <v>87</v>
      </c>
      <c r="S252" s="148" t="s">
        <v>1372</v>
      </c>
      <c r="T252" s="137" t="s">
        <v>1253</v>
      </c>
      <c r="U252" s="130" t="s">
        <v>300</v>
      </c>
      <c r="V252" s="130" t="s">
        <v>300</v>
      </c>
      <c r="W252" s="130" t="s">
        <v>21</v>
      </c>
      <c r="X252" s="130" t="s">
        <v>1373</v>
      </c>
      <c r="Y252" s="306">
        <f t="shared" si="9"/>
        <v>400</v>
      </c>
      <c r="Z252" s="307">
        <f t="shared" si="10"/>
        <v>400</v>
      </c>
      <c r="AA252" s="307" t="str">
        <f t="shared" si="11"/>
        <v>0</v>
      </c>
      <c r="AC252" s="140"/>
    </row>
    <row r="253" spans="1:29" s="130" customFormat="1" ht="11.85" customHeight="1" x14ac:dyDescent="0.25">
      <c r="A253" s="137" t="s">
        <v>1130</v>
      </c>
      <c r="B253" s="142">
        <v>77</v>
      </c>
      <c r="C253" s="137" t="s">
        <v>310</v>
      </c>
      <c r="D253" s="137" t="s">
        <v>1120</v>
      </c>
      <c r="E253" s="130" t="s">
        <v>291</v>
      </c>
      <c r="F253" s="130">
        <v>8</v>
      </c>
      <c r="G253" s="130">
        <v>25</v>
      </c>
      <c r="I253" s="21" t="s">
        <v>906</v>
      </c>
      <c r="J253" s="148" t="s">
        <v>260</v>
      </c>
      <c r="K253" s="21" t="s">
        <v>844</v>
      </c>
      <c r="L253" s="137" t="s">
        <v>234</v>
      </c>
      <c r="M253" s="130" t="s">
        <v>906</v>
      </c>
      <c r="N253" s="148" t="s">
        <v>260</v>
      </c>
      <c r="O253" s="188" t="s">
        <v>19</v>
      </c>
      <c r="P253" s="130">
        <v>25</v>
      </c>
      <c r="Q253" s="137" t="s">
        <v>297</v>
      </c>
      <c r="R253" s="142">
        <v>86</v>
      </c>
      <c r="S253" s="148" t="s">
        <v>1372</v>
      </c>
      <c r="T253" s="137" t="s">
        <v>1252</v>
      </c>
      <c r="U253" s="130" t="s">
        <v>300</v>
      </c>
      <c r="V253" s="130" t="s">
        <v>300</v>
      </c>
      <c r="W253" s="130" t="s">
        <v>21</v>
      </c>
      <c r="X253" s="130" t="s">
        <v>1373</v>
      </c>
      <c r="Y253" s="306">
        <f t="shared" si="9"/>
        <v>400</v>
      </c>
      <c r="Z253" s="307">
        <f t="shared" si="10"/>
        <v>400</v>
      </c>
      <c r="AA253" s="307" t="str">
        <f t="shared" si="11"/>
        <v>0</v>
      </c>
      <c r="AC253" s="140"/>
    </row>
    <row r="254" spans="1:29" s="176" customFormat="1" ht="11.85" customHeight="1" x14ac:dyDescent="0.25">
      <c r="G254" s="135"/>
      <c r="H254" s="135"/>
      <c r="I254" s="135"/>
      <c r="J254" s="135"/>
      <c r="K254" s="135"/>
      <c r="L254" s="137" t="s">
        <v>234</v>
      </c>
      <c r="M254" s="135"/>
      <c r="N254" s="135"/>
      <c r="O254" s="135"/>
      <c r="P254" s="135"/>
      <c r="Q254" s="135"/>
      <c r="R254" s="135"/>
      <c r="S254" s="148"/>
      <c r="T254" s="135"/>
      <c r="X254" s="135"/>
      <c r="Y254" s="135"/>
    </row>
    <row r="255" spans="1:29" s="181" customFormat="1" ht="11.85" customHeight="1" thickBot="1" x14ac:dyDescent="0.3">
      <c r="G255" s="182">
        <f>SUM(G242:G254)</f>
        <v>244</v>
      </c>
      <c r="H255" s="182"/>
      <c r="I255" s="182"/>
      <c r="J255" s="182"/>
      <c r="K255" s="182"/>
      <c r="L255" s="66"/>
      <c r="M255" s="182">
        <f>G255-P255</f>
        <v>0</v>
      </c>
      <c r="N255" s="182"/>
      <c r="O255" s="182"/>
      <c r="P255" s="182">
        <f>SUM(P242:P254)</f>
        <v>244</v>
      </c>
      <c r="Q255" s="183"/>
      <c r="R255" s="183"/>
      <c r="S255" s="184"/>
      <c r="T255" s="183"/>
      <c r="X255" s="183"/>
      <c r="Y255" s="183"/>
    </row>
    <row r="256" spans="1:29" s="176" customFormat="1" x14ac:dyDescent="0.25">
      <c r="G256" s="135"/>
      <c r="H256" s="135"/>
      <c r="I256" s="135"/>
      <c r="J256" s="135"/>
      <c r="K256" s="135"/>
      <c r="M256" s="135"/>
      <c r="N256" s="135"/>
      <c r="O256" s="135"/>
      <c r="P256" s="135"/>
      <c r="S256" s="146"/>
      <c r="X256" s="135"/>
      <c r="Y256" s="135"/>
    </row>
    <row r="257" spans="7:27" s="187" customFormat="1" x14ac:dyDescent="0.25">
      <c r="G257" s="131"/>
      <c r="H257" s="131"/>
      <c r="I257" s="131"/>
      <c r="J257" s="131"/>
      <c r="K257" s="131"/>
      <c r="M257" s="131"/>
      <c r="N257" s="131"/>
      <c r="O257" s="131"/>
      <c r="P257" s="131"/>
      <c r="S257" s="186"/>
      <c r="X257" s="131"/>
      <c r="Y257" s="186">
        <f>SUM(Y4:Y256)</f>
        <v>73968</v>
      </c>
      <c r="Z257" s="186">
        <f>SUM(Z4:Z256)</f>
        <v>30560</v>
      </c>
      <c r="AA257" s="186">
        <f>SUM(AA4:AA256)</f>
        <v>43408</v>
      </c>
    </row>
    <row r="258" spans="7:27" x14ac:dyDescent="0.25">
      <c r="Y258" s="13"/>
      <c r="Z258" s="298"/>
      <c r="AA258" s="298"/>
    </row>
    <row r="259" spans="7:27" x14ac:dyDescent="0.25">
      <c r="Y259" s="13"/>
      <c r="Z259" s="298"/>
      <c r="AA259" s="298"/>
    </row>
    <row r="260" spans="7:27" x14ac:dyDescent="0.25">
      <c r="Y260" s="13"/>
      <c r="Z260" s="298"/>
      <c r="AA260" s="298">
        <f>Z257+AA257</f>
        <v>73968</v>
      </c>
    </row>
  </sheetData>
  <phoneticPr fontId="0" type="noConversion"/>
  <pageMargins left="0.75" right="0.75" top="1" bottom="1" header="0.5" footer="0.5"/>
  <pageSetup scale="5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69"/>
  <sheetViews>
    <sheetView topLeftCell="K237" zoomScale="75" workbookViewId="0">
      <selection activeCell="Y263" sqref="Y263:AA263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10.88671875" bestFit="1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4" ht="18.75" customHeight="1" x14ac:dyDescent="0.25">
      <c r="A1" s="95">
        <v>36886</v>
      </c>
      <c r="J1" s="93"/>
      <c r="L1" s="59"/>
      <c r="N1" s="93"/>
    </row>
    <row r="2" spans="1:34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4" s="8" customFormat="1" x14ac:dyDescent="0.25">
      <c r="A3" s="1"/>
      <c r="C3" s="213" t="s">
        <v>105</v>
      </c>
      <c r="D3" s="4"/>
      <c r="E3" s="5"/>
      <c r="F3" s="6"/>
      <c r="G3" s="7"/>
      <c r="H3" s="1"/>
      <c r="I3" s="1"/>
      <c r="J3" s="1"/>
      <c r="K3" s="1"/>
      <c r="L3" s="5"/>
      <c r="M3" s="1"/>
      <c r="N3" s="1"/>
      <c r="O3" s="1"/>
      <c r="P3" s="7"/>
      <c r="Q3" s="5"/>
      <c r="R3" s="2"/>
      <c r="S3" s="214"/>
      <c r="T3" s="1"/>
      <c r="U3" s="1"/>
      <c r="V3" s="1"/>
      <c r="W3" s="5"/>
      <c r="X3" s="1"/>
      <c r="Y3" s="5"/>
      <c r="Z3" s="1"/>
      <c r="AA3" s="5"/>
      <c r="AB3" s="1"/>
      <c r="AC3" s="1"/>
      <c r="AD3" s="5"/>
      <c r="AE3" s="5"/>
      <c r="AF3" s="5"/>
      <c r="AG3" s="5"/>
      <c r="AH3" s="5"/>
    </row>
    <row r="4" spans="1:34" x14ac:dyDescent="0.25">
      <c r="A4" s="9" t="s">
        <v>106</v>
      </c>
      <c r="B4" s="10">
        <v>0</v>
      </c>
      <c r="C4" s="9" t="s">
        <v>678</v>
      </c>
      <c r="D4" s="9" t="s">
        <v>290</v>
      </c>
      <c r="E4" s="11" t="s">
        <v>291</v>
      </c>
      <c r="F4" s="11">
        <v>16</v>
      </c>
      <c r="G4" s="77">
        <v>1</v>
      </c>
      <c r="I4" s="215" t="s">
        <v>107</v>
      </c>
      <c r="J4" s="101" t="s">
        <v>260</v>
      </c>
      <c r="K4" s="216" t="s">
        <v>108</v>
      </c>
      <c r="L4" s="217" t="s">
        <v>234</v>
      </c>
      <c r="M4" s="218" t="s">
        <v>883</v>
      </c>
      <c r="N4" s="135" t="s">
        <v>260</v>
      </c>
      <c r="O4" s="24" t="s">
        <v>109</v>
      </c>
      <c r="P4" s="11">
        <v>1</v>
      </c>
      <c r="Q4" s="9" t="s">
        <v>297</v>
      </c>
      <c r="R4" s="10">
        <v>24.01</v>
      </c>
      <c r="S4" s="219" t="s">
        <v>883</v>
      </c>
      <c r="T4" s="9" t="s">
        <v>110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32</v>
      </c>
      <c r="Z4" s="307" t="str">
        <f>IF(X4="N",Y4,"0")</f>
        <v>0</v>
      </c>
      <c r="AA4" s="307">
        <f>IF(X4="P",Y4,"0")</f>
        <v>32</v>
      </c>
    </row>
    <row r="5" spans="1:34" x14ac:dyDescent="0.25">
      <c r="A5" s="9" t="s">
        <v>106</v>
      </c>
      <c r="B5" s="10">
        <v>0</v>
      </c>
      <c r="C5" s="9" t="s">
        <v>678</v>
      </c>
      <c r="D5" s="9" t="s">
        <v>290</v>
      </c>
      <c r="E5" s="11" t="s">
        <v>291</v>
      </c>
      <c r="F5" s="11">
        <v>16</v>
      </c>
      <c r="G5" s="77">
        <v>7</v>
      </c>
      <c r="I5" s="215" t="s">
        <v>107</v>
      </c>
      <c r="J5" s="101" t="s">
        <v>260</v>
      </c>
      <c r="K5" s="220" t="s">
        <v>111</v>
      </c>
      <c r="L5" s="116" t="s">
        <v>234</v>
      </c>
      <c r="M5" s="115" t="s">
        <v>112</v>
      </c>
      <c r="N5" s="135" t="s">
        <v>260</v>
      </c>
      <c r="O5" s="55" t="s">
        <v>113</v>
      </c>
      <c r="P5" s="11">
        <v>7</v>
      </c>
      <c r="Q5" s="9" t="s">
        <v>297</v>
      </c>
      <c r="R5" s="10">
        <v>19.3</v>
      </c>
      <c r="S5" s="209">
        <v>12423</v>
      </c>
      <c r="T5" s="9" t="s">
        <v>114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7" si="0">F5*G5*2</f>
        <v>224</v>
      </c>
      <c r="Z5" s="307" t="str">
        <f t="shared" ref="Z5:Z68" si="1">IF(X5="N",Y5,"0")</f>
        <v>0</v>
      </c>
      <c r="AA5" s="307">
        <f t="shared" ref="AA5:AA68" si="2">IF(X5="P",Y5,"0")</f>
        <v>224</v>
      </c>
    </row>
    <row r="6" spans="1:34" s="11" customFormat="1" ht="11.25" customHeight="1" x14ac:dyDescent="0.25">
      <c r="A6" s="9" t="s">
        <v>115</v>
      </c>
      <c r="B6" s="10">
        <v>175</v>
      </c>
      <c r="C6" s="9" t="s">
        <v>310</v>
      </c>
      <c r="D6" s="9" t="s">
        <v>290</v>
      </c>
      <c r="E6" s="11" t="s">
        <v>291</v>
      </c>
      <c r="F6" s="11">
        <v>16</v>
      </c>
      <c r="G6" s="11">
        <v>25</v>
      </c>
      <c r="I6" s="16" t="s">
        <v>116</v>
      </c>
      <c r="J6" s="101" t="s">
        <v>260</v>
      </c>
      <c r="K6" s="222" t="s">
        <v>1342</v>
      </c>
      <c r="L6" s="217" t="s">
        <v>234</v>
      </c>
      <c r="M6" s="218" t="s">
        <v>117</v>
      </c>
      <c r="N6" s="135" t="s">
        <v>260</v>
      </c>
      <c r="O6" s="24" t="s">
        <v>118</v>
      </c>
      <c r="P6" s="11">
        <v>25</v>
      </c>
      <c r="Q6" s="9" t="s">
        <v>494</v>
      </c>
      <c r="R6" s="10">
        <v>104</v>
      </c>
      <c r="S6" s="113" t="s">
        <v>117</v>
      </c>
      <c r="T6" s="9" t="s">
        <v>119</v>
      </c>
      <c r="U6" s="11" t="s">
        <v>1083</v>
      </c>
      <c r="V6" s="11" t="s">
        <v>1083</v>
      </c>
      <c r="W6" s="11" t="s">
        <v>1374</v>
      </c>
      <c r="X6" s="11" t="s">
        <v>1277</v>
      </c>
      <c r="Y6" s="306">
        <f t="shared" si="0"/>
        <v>800</v>
      </c>
      <c r="Z6" s="307" t="str">
        <f t="shared" si="1"/>
        <v>0</v>
      </c>
      <c r="AA6" s="307">
        <f t="shared" si="2"/>
        <v>800</v>
      </c>
      <c r="AC6" s="14"/>
    </row>
    <row r="7" spans="1:34" s="11" customFormat="1" ht="11.85" customHeight="1" x14ac:dyDescent="0.25">
      <c r="A7" s="9" t="s">
        <v>120</v>
      </c>
      <c r="B7" s="10">
        <v>247</v>
      </c>
      <c r="C7" s="9" t="s">
        <v>310</v>
      </c>
      <c r="D7" s="9" t="s">
        <v>290</v>
      </c>
      <c r="E7" s="11" t="s">
        <v>291</v>
      </c>
      <c r="F7" s="11">
        <v>16</v>
      </c>
      <c r="G7" s="11">
        <v>25</v>
      </c>
      <c r="I7" s="16" t="s">
        <v>116</v>
      </c>
      <c r="J7" s="101" t="s">
        <v>260</v>
      </c>
      <c r="K7" s="222" t="s">
        <v>1342</v>
      </c>
      <c r="L7" s="217" t="s">
        <v>234</v>
      </c>
      <c r="M7" s="218" t="s">
        <v>117</v>
      </c>
      <c r="N7" s="135" t="s">
        <v>260</v>
      </c>
      <c r="O7" s="24" t="s">
        <v>118</v>
      </c>
      <c r="P7" s="11">
        <v>25</v>
      </c>
      <c r="Q7" s="9" t="s">
        <v>494</v>
      </c>
      <c r="R7" s="10">
        <v>104</v>
      </c>
      <c r="S7" s="113" t="s">
        <v>117</v>
      </c>
      <c r="T7" s="9" t="s">
        <v>119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800</v>
      </c>
      <c r="Z7" s="307" t="str">
        <f t="shared" si="1"/>
        <v>0</v>
      </c>
      <c r="AA7" s="307">
        <f t="shared" si="2"/>
        <v>800</v>
      </c>
    </row>
    <row r="8" spans="1:34" s="11" customFormat="1" ht="11.85" customHeight="1" x14ac:dyDescent="0.25">
      <c r="A8" s="9" t="s">
        <v>121</v>
      </c>
      <c r="B8" s="10">
        <v>102.75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I8" s="16" t="s">
        <v>122</v>
      </c>
      <c r="J8" s="101" t="s">
        <v>260</v>
      </c>
      <c r="K8" s="222" t="s">
        <v>910</v>
      </c>
      <c r="L8" s="217" t="s">
        <v>234</v>
      </c>
      <c r="M8" s="218" t="s">
        <v>407</v>
      </c>
      <c r="N8" s="135" t="s">
        <v>260</v>
      </c>
      <c r="O8" s="24" t="s">
        <v>123</v>
      </c>
      <c r="P8" s="11">
        <v>25</v>
      </c>
      <c r="Q8" s="9" t="s">
        <v>310</v>
      </c>
      <c r="R8" s="10">
        <v>255</v>
      </c>
      <c r="S8" s="113" t="s">
        <v>883</v>
      </c>
      <c r="T8" s="9" t="s">
        <v>124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800</v>
      </c>
      <c r="Z8" s="307" t="str">
        <f t="shared" si="1"/>
        <v>0</v>
      </c>
      <c r="AA8" s="307">
        <f t="shared" si="2"/>
        <v>800</v>
      </c>
    </row>
    <row r="9" spans="1:34" s="11" customFormat="1" x14ac:dyDescent="0.25">
      <c r="A9" s="9" t="s">
        <v>125</v>
      </c>
      <c r="B9" s="10">
        <v>99.5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I9" s="16" t="s">
        <v>126</v>
      </c>
      <c r="J9" s="101" t="s">
        <v>260</v>
      </c>
      <c r="K9" s="222" t="s">
        <v>910</v>
      </c>
      <c r="L9" s="217" t="s">
        <v>234</v>
      </c>
      <c r="M9" s="218" t="s">
        <v>708</v>
      </c>
      <c r="N9" s="135" t="s">
        <v>260</v>
      </c>
      <c r="O9" s="26" t="s">
        <v>127</v>
      </c>
      <c r="P9" s="11">
        <v>25</v>
      </c>
      <c r="Q9" s="9" t="s">
        <v>310</v>
      </c>
      <c r="R9" s="10">
        <v>268</v>
      </c>
      <c r="S9" s="113" t="s">
        <v>883</v>
      </c>
      <c r="T9" s="9" t="s">
        <v>128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800</v>
      </c>
      <c r="Z9" s="307" t="str">
        <f t="shared" si="1"/>
        <v>0</v>
      </c>
      <c r="AA9" s="307">
        <f t="shared" si="2"/>
        <v>800</v>
      </c>
    </row>
    <row r="10" spans="1:34" x14ac:dyDescent="0.25">
      <c r="A10" s="9" t="s">
        <v>129</v>
      </c>
      <c r="B10" s="10">
        <v>102.5</v>
      </c>
      <c r="C10" s="9" t="s">
        <v>310</v>
      </c>
      <c r="D10" s="9" t="s">
        <v>290</v>
      </c>
      <c r="E10" s="11" t="s">
        <v>291</v>
      </c>
      <c r="F10" s="11">
        <v>16</v>
      </c>
      <c r="G10" s="11">
        <v>25</v>
      </c>
      <c r="I10" s="16"/>
      <c r="J10" s="101" t="s">
        <v>260</v>
      </c>
      <c r="K10" s="222" t="s">
        <v>910</v>
      </c>
      <c r="L10" s="217" t="s">
        <v>234</v>
      </c>
      <c r="M10" s="218" t="s">
        <v>130</v>
      </c>
      <c r="N10" s="135" t="s">
        <v>260</v>
      </c>
      <c r="O10" s="24" t="s">
        <v>131</v>
      </c>
      <c r="P10" s="11">
        <v>25</v>
      </c>
      <c r="Q10" s="9" t="s">
        <v>310</v>
      </c>
      <c r="R10" s="10">
        <v>102.25</v>
      </c>
      <c r="S10" s="203" t="s">
        <v>1372</v>
      </c>
      <c r="T10" s="9" t="s">
        <v>132</v>
      </c>
      <c r="U10" s="11" t="s">
        <v>1083</v>
      </c>
      <c r="V10" s="11" t="s">
        <v>1083</v>
      </c>
      <c r="W10" s="11" t="s">
        <v>1374</v>
      </c>
      <c r="X10" s="11" t="s">
        <v>1373</v>
      </c>
      <c r="Y10" s="306">
        <f t="shared" si="0"/>
        <v>800</v>
      </c>
      <c r="Z10" s="307">
        <f t="shared" si="1"/>
        <v>800</v>
      </c>
      <c r="AA10" s="307" t="str">
        <f t="shared" si="2"/>
        <v>0</v>
      </c>
    </row>
    <row r="11" spans="1:34" s="11" customFormat="1" ht="11.85" customHeight="1" x14ac:dyDescent="0.25">
      <c r="A11" s="9" t="s">
        <v>133</v>
      </c>
      <c r="B11" s="10">
        <v>285</v>
      </c>
      <c r="C11" s="224" t="s">
        <v>134</v>
      </c>
      <c r="D11" s="9" t="s">
        <v>290</v>
      </c>
      <c r="E11" s="11" t="s">
        <v>291</v>
      </c>
      <c r="F11" s="11">
        <v>16</v>
      </c>
      <c r="G11" s="11">
        <v>25</v>
      </c>
      <c r="I11" s="12" t="s">
        <v>135</v>
      </c>
      <c r="J11" s="101" t="s">
        <v>260</v>
      </c>
      <c r="K11" s="222" t="s">
        <v>112</v>
      </c>
      <c r="L11" s="217" t="s">
        <v>234</v>
      </c>
      <c r="M11" s="218" t="s">
        <v>136</v>
      </c>
      <c r="N11" s="135" t="s">
        <v>260</v>
      </c>
      <c r="O11" s="26" t="s">
        <v>137</v>
      </c>
      <c r="P11" s="11">
        <v>25</v>
      </c>
      <c r="Q11" s="9" t="s">
        <v>310</v>
      </c>
      <c r="R11" s="10">
        <v>37.5</v>
      </c>
      <c r="S11" s="219" t="s">
        <v>883</v>
      </c>
      <c r="T11" s="9" t="s">
        <v>138</v>
      </c>
      <c r="U11" s="11" t="s">
        <v>1083</v>
      </c>
      <c r="V11" s="11" t="s">
        <v>1083</v>
      </c>
      <c r="W11" s="11" t="s">
        <v>1374</v>
      </c>
      <c r="X11" s="11" t="s">
        <v>1277</v>
      </c>
      <c r="Y11" s="306">
        <f t="shared" si="0"/>
        <v>800</v>
      </c>
      <c r="Z11" s="307" t="str">
        <f t="shared" si="1"/>
        <v>0</v>
      </c>
      <c r="AA11" s="307">
        <f t="shared" si="2"/>
        <v>800</v>
      </c>
    </row>
    <row r="12" spans="1:34" s="11" customFormat="1" x14ac:dyDescent="0.25">
      <c r="A12" s="9" t="s">
        <v>139</v>
      </c>
      <c r="B12" s="10">
        <v>198</v>
      </c>
      <c r="C12" s="9" t="s">
        <v>310</v>
      </c>
      <c r="D12" s="9" t="s">
        <v>290</v>
      </c>
      <c r="E12" s="11" t="s">
        <v>291</v>
      </c>
      <c r="F12" s="11">
        <v>16</v>
      </c>
      <c r="G12" s="11">
        <v>25</v>
      </c>
      <c r="I12" s="16"/>
      <c r="J12" s="101" t="s">
        <v>260</v>
      </c>
      <c r="K12" s="225" t="s">
        <v>140</v>
      </c>
      <c r="L12" s="217" t="s">
        <v>234</v>
      </c>
      <c r="M12" s="218" t="s">
        <v>136</v>
      </c>
      <c r="N12" s="135" t="s">
        <v>260</v>
      </c>
      <c r="O12" s="26" t="s">
        <v>141</v>
      </c>
      <c r="P12" s="11">
        <v>25</v>
      </c>
      <c r="Q12" s="9" t="s">
        <v>310</v>
      </c>
      <c r="R12" s="10">
        <v>37.5</v>
      </c>
      <c r="S12" s="219" t="s">
        <v>883</v>
      </c>
      <c r="T12" s="9" t="s">
        <v>138</v>
      </c>
      <c r="U12" s="11" t="s">
        <v>1083</v>
      </c>
      <c r="V12" s="11" t="s">
        <v>1083</v>
      </c>
      <c r="W12" s="11" t="s">
        <v>1374</v>
      </c>
      <c r="X12" s="11" t="s">
        <v>1277</v>
      </c>
      <c r="Y12" s="306">
        <f t="shared" si="0"/>
        <v>800</v>
      </c>
      <c r="Z12" s="307" t="str">
        <f t="shared" si="1"/>
        <v>0</v>
      </c>
      <c r="AA12" s="307">
        <f t="shared" si="2"/>
        <v>800</v>
      </c>
    </row>
    <row r="13" spans="1:34" s="11" customFormat="1" x14ac:dyDescent="0.25">
      <c r="A13" s="9" t="s">
        <v>142</v>
      </c>
      <c r="B13" s="10">
        <v>198</v>
      </c>
      <c r="C13" s="9" t="s">
        <v>310</v>
      </c>
      <c r="D13" s="9" t="s">
        <v>290</v>
      </c>
      <c r="E13" s="11" t="s">
        <v>291</v>
      </c>
      <c r="F13" s="11">
        <v>16</v>
      </c>
      <c r="G13" s="11">
        <v>25</v>
      </c>
      <c r="I13" s="16" t="s">
        <v>143</v>
      </c>
      <c r="J13" s="101" t="s">
        <v>260</v>
      </c>
      <c r="K13" s="222" t="s">
        <v>140</v>
      </c>
      <c r="L13" s="217" t="s">
        <v>234</v>
      </c>
      <c r="M13" s="218" t="s">
        <v>136</v>
      </c>
      <c r="N13" s="135" t="s">
        <v>260</v>
      </c>
      <c r="O13" s="24" t="s">
        <v>144</v>
      </c>
      <c r="P13" s="11">
        <v>25</v>
      </c>
      <c r="Q13" s="9" t="s">
        <v>310</v>
      </c>
      <c r="R13" s="10">
        <v>36.5</v>
      </c>
      <c r="S13" s="113" t="s">
        <v>883</v>
      </c>
      <c r="T13" s="9" t="s">
        <v>145</v>
      </c>
      <c r="U13" s="11" t="s">
        <v>1083</v>
      </c>
      <c r="V13" s="11" t="s">
        <v>1083</v>
      </c>
      <c r="W13" s="11" t="s">
        <v>1374</v>
      </c>
      <c r="X13" s="11" t="s">
        <v>1277</v>
      </c>
      <c r="Y13" s="306">
        <f t="shared" si="0"/>
        <v>800</v>
      </c>
      <c r="Z13" s="307" t="str">
        <f t="shared" si="1"/>
        <v>0</v>
      </c>
      <c r="AA13" s="307">
        <f t="shared" si="2"/>
        <v>800</v>
      </c>
    </row>
    <row r="14" spans="1:34" s="11" customFormat="1" x14ac:dyDescent="0.25">
      <c r="A14" s="9" t="s">
        <v>139</v>
      </c>
      <c r="B14" s="10">
        <v>198</v>
      </c>
      <c r="C14" s="9" t="s">
        <v>310</v>
      </c>
      <c r="D14" s="9" t="s">
        <v>290</v>
      </c>
      <c r="E14" s="11" t="s">
        <v>291</v>
      </c>
      <c r="F14" s="11">
        <v>16</v>
      </c>
      <c r="G14" s="11">
        <v>25</v>
      </c>
      <c r="I14" s="16" t="s">
        <v>143</v>
      </c>
      <c r="J14" s="101" t="s">
        <v>260</v>
      </c>
      <c r="K14" s="222" t="s">
        <v>146</v>
      </c>
      <c r="L14" s="217" t="s">
        <v>234</v>
      </c>
      <c r="M14" s="218" t="s">
        <v>136</v>
      </c>
      <c r="N14" s="135" t="s">
        <v>260</v>
      </c>
      <c r="O14" s="24" t="s">
        <v>144</v>
      </c>
      <c r="P14" s="11">
        <v>25</v>
      </c>
      <c r="Q14" s="9" t="s">
        <v>310</v>
      </c>
      <c r="R14" s="10">
        <v>88.5</v>
      </c>
      <c r="S14" s="113" t="s">
        <v>883</v>
      </c>
      <c r="T14" s="9" t="s">
        <v>147</v>
      </c>
      <c r="U14" s="11" t="s">
        <v>1083</v>
      </c>
      <c r="V14" s="11" t="s">
        <v>1083</v>
      </c>
      <c r="W14" s="11" t="s">
        <v>1374</v>
      </c>
      <c r="X14" s="11" t="s">
        <v>1277</v>
      </c>
      <c r="Y14" s="306">
        <f t="shared" si="0"/>
        <v>800</v>
      </c>
      <c r="Z14" s="307" t="str">
        <f t="shared" si="1"/>
        <v>0</v>
      </c>
      <c r="AA14" s="307">
        <f t="shared" si="2"/>
        <v>800</v>
      </c>
    </row>
    <row r="15" spans="1:34" s="11" customFormat="1" x14ac:dyDescent="0.25">
      <c r="A15" s="9" t="s">
        <v>139</v>
      </c>
      <c r="B15" s="10">
        <v>198</v>
      </c>
      <c r="C15" s="9" t="s">
        <v>310</v>
      </c>
      <c r="D15" s="9" t="s">
        <v>290</v>
      </c>
      <c r="E15" s="11" t="s">
        <v>291</v>
      </c>
      <c r="F15" s="11">
        <v>16</v>
      </c>
      <c r="G15" s="11">
        <v>25</v>
      </c>
      <c r="I15" s="16" t="s">
        <v>143</v>
      </c>
      <c r="J15" s="101" t="s">
        <v>260</v>
      </c>
      <c r="K15" s="222" t="s">
        <v>146</v>
      </c>
      <c r="L15" s="217" t="s">
        <v>234</v>
      </c>
      <c r="M15" s="218" t="s">
        <v>918</v>
      </c>
      <c r="N15" s="135" t="s">
        <v>260</v>
      </c>
      <c r="O15" s="24" t="s">
        <v>148</v>
      </c>
      <c r="P15" s="11">
        <v>25</v>
      </c>
      <c r="Q15" s="9" t="s">
        <v>310</v>
      </c>
      <c r="R15" s="10">
        <v>93</v>
      </c>
      <c r="S15" s="113" t="s">
        <v>883</v>
      </c>
      <c r="T15" s="9" t="s">
        <v>149</v>
      </c>
      <c r="U15" s="11" t="s">
        <v>1083</v>
      </c>
      <c r="V15" s="11" t="s">
        <v>1083</v>
      </c>
      <c r="W15" s="11" t="s">
        <v>1374</v>
      </c>
      <c r="X15" s="11" t="s">
        <v>1277</v>
      </c>
      <c r="Y15" s="306">
        <f t="shared" si="0"/>
        <v>800</v>
      </c>
      <c r="Z15" s="307" t="str">
        <f t="shared" si="1"/>
        <v>0</v>
      </c>
      <c r="AA15" s="307">
        <f t="shared" si="2"/>
        <v>800</v>
      </c>
    </row>
    <row r="16" spans="1:34" s="11" customFormat="1" x14ac:dyDescent="0.25">
      <c r="A16" s="9" t="s">
        <v>142</v>
      </c>
      <c r="B16" s="10">
        <v>198</v>
      </c>
      <c r="C16" s="9" t="s">
        <v>310</v>
      </c>
      <c r="D16" s="9" t="s">
        <v>290</v>
      </c>
      <c r="E16" s="11" t="s">
        <v>291</v>
      </c>
      <c r="F16" s="11">
        <v>16</v>
      </c>
      <c r="G16" s="11">
        <v>25</v>
      </c>
      <c r="I16" s="16" t="s">
        <v>143</v>
      </c>
      <c r="J16" s="101" t="s">
        <v>260</v>
      </c>
      <c r="K16" s="222" t="s">
        <v>140</v>
      </c>
      <c r="L16" s="217" t="s">
        <v>234</v>
      </c>
      <c r="M16" s="218" t="s">
        <v>918</v>
      </c>
      <c r="N16" s="135" t="s">
        <v>260</v>
      </c>
      <c r="O16" s="24" t="s">
        <v>150</v>
      </c>
      <c r="P16" s="11">
        <v>25</v>
      </c>
      <c r="Q16" s="9" t="s">
        <v>310</v>
      </c>
      <c r="R16" s="10">
        <v>93.25</v>
      </c>
      <c r="S16" s="113" t="s">
        <v>883</v>
      </c>
      <c r="T16" s="9" t="s">
        <v>151</v>
      </c>
      <c r="U16" s="11" t="s">
        <v>1083</v>
      </c>
      <c r="V16" s="11" t="s">
        <v>1083</v>
      </c>
      <c r="W16" s="11" t="s">
        <v>1374</v>
      </c>
      <c r="X16" s="11" t="s">
        <v>1277</v>
      </c>
      <c r="Y16" s="306">
        <f t="shared" si="0"/>
        <v>800</v>
      </c>
      <c r="Z16" s="307" t="str">
        <f t="shared" si="1"/>
        <v>0</v>
      </c>
      <c r="AA16" s="307">
        <f t="shared" si="2"/>
        <v>800</v>
      </c>
    </row>
    <row r="17" spans="1:38" s="11" customFormat="1" x14ac:dyDescent="0.25">
      <c r="A17" s="9" t="s">
        <v>106</v>
      </c>
      <c r="B17" s="10">
        <v>0</v>
      </c>
      <c r="C17" s="9" t="s">
        <v>678</v>
      </c>
      <c r="D17" s="9" t="s">
        <v>290</v>
      </c>
      <c r="E17" s="11" t="s">
        <v>291</v>
      </c>
      <c r="F17" s="11">
        <v>16</v>
      </c>
      <c r="G17" s="77">
        <v>25</v>
      </c>
      <c r="I17" s="215" t="s">
        <v>107</v>
      </c>
      <c r="J17" s="101" t="s">
        <v>260</v>
      </c>
      <c r="K17" s="216" t="s">
        <v>108</v>
      </c>
      <c r="L17" s="217" t="s">
        <v>234</v>
      </c>
      <c r="M17" s="218" t="s">
        <v>152</v>
      </c>
      <c r="N17" s="135" t="s">
        <v>260</v>
      </c>
      <c r="O17" s="24" t="s">
        <v>153</v>
      </c>
      <c r="P17" s="11">
        <v>25</v>
      </c>
      <c r="Q17" s="9" t="s">
        <v>154</v>
      </c>
      <c r="R17" s="10">
        <v>1400</v>
      </c>
      <c r="S17" s="113" t="s">
        <v>999</v>
      </c>
      <c r="T17" s="9" t="s">
        <v>155</v>
      </c>
      <c r="U17" s="11" t="s">
        <v>1083</v>
      </c>
      <c r="V17" s="11" t="s">
        <v>1083</v>
      </c>
      <c r="W17" s="11" t="s">
        <v>1374</v>
      </c>
      <c r="X17" s="11" t="s">
        <v>1277</v>
      </c>
      <c r="Y17" s="306">
        <f t="shared" si="0"/>
        <v>800</v>
      </c>
      <c r="Z17" s="307" t="str">
        <f t="shared" si="1"/>
        <v>0</v>
      </c>
      <c r="AA17" s="307">
        <f t="shared" si="2"/>
        <v>800</v>
      </c>
    </row>
    <row r="18" spans="1:38" s="11" customFormat="1" x14ac:dyDescent="0.25">
      <c r="A18" s="9" t="s">
        <v>106</v>
      </c>
      <c r="B18" s="10">
        <v>0</v>
      </c>
      <c r="C18" s="9" t="s">
        <v>678</v>
      </c>
      <c r="D18" s="9" t="s">
        <v>290</v>
      </c>
      <c r="E18" s="11" t="s">
        <v>291</v>
      </c>
      <c r="F18" s="11">
        <v>16</v>
      </c>
      <c r="G18" s="77">
        <v>25</v>
      </c>
      <c r="I18" s="215" t="s">
        <v>107</v>
      </c>
      <c r="J18" s="101" t="s">
        <v>260</v>
      </c>
      <c r="K18" s="216" t="s">
        <v>108</v>
      </c>
      <c r="L18" s="217" t="s">
        <v>234</v>
      </c>
      <c r="M18" s="218" t="s">
        <v>708</v>
      </c>
      <c r="N18" s="135" t="s">
        <v>260</v>
      </c>
      <c r="O18" s="26" t="s">
        <v>156</v>
      </c>
      <c r="P18" s="11">
        <v>25</v>
      </c>
      <c r="Q18" s="9" t="s">
        <v>157</v>
      </c>
      <c r="R18" s="10">
        <v>1200</v>
      </c>
      <c r="S18" s="203" t="s">
        <v>888</v>
      </c>
      <c r="T18" s="9" t="s">
        <v>158</v>
      </c>
      <c r="U18" s="11" t="s">
        <v>1083</v>
      </c>
      <c r="V18" s="11" t="s">
        <v>1083</v>
      </c>
      <c r="W18" s="11" t="s">
        <v>1374</v>
      </c>
      <c r="X18" s="11" t="s">
        <v>1277</v>
      </c>
      <c r="Y18" s="306">
        <f t="shared" si="0"/>
        <v>800</v>
      </c>
      <c r="Z18" s="307" t="str">
        <f t="shared" si="1"/>
        <v>0</v>
      </c>
      <c r="AA18" s="307">
        <f t="shared" si="2"/>
        <v>800</v>
      </c>
    </row>
    <row r="19" spans="1:38" s="64" customFormat="1" ht="16.2" thickBot="1" x14ac:dyDescent="0.35">
      <c r="G19" s="226">
        <f>SUM(G4:G18)</f>
        <v>333</v>
      </c>
      <c r="H19" s="226"/>
      <c r="I19" s="227"/>
      <c r="J19" s="228"/>
      <c r="K19" s="229"/>
      <c r="L19" s="229"/>
      <c r="M19" s="229">
        <f>G19-P19</f>
        <v>0</v>
      </c>
      <c r="N19" s="228"/>
      <c r="O19" s="226"/>
      <c r="P19" s="226">
        <f>SUM(P4:P18)</f>
        <v>333</v>
      </c>
      <c r="S19" s="230"/>
      <c r="Y19" s="306"/>
      <c r="Z19" s="307" t="str">
        <f t="shared" si="1"/>
        <v>0</v>
      </c>
      <c r="AA19" s="307" t="str">
        <f t="shared" si="2"/>
        <v>0</v>
      </c>
    </row>
    <row r="20" spans="1:38" x14ac:dyDescent="0.25">
      <c r="C20" s="231" t="s">
        <v>159</v>
      </c>
      <c r="G20"/>
      <c r="H20"/>
      <c r="I20" s="232"/>
      <c r="J20" s="59"/>
      <c r="K20"/>
      <c r="M20"/>
      <c r="N20" s="59"/>
      <c r="O20"/>
      <c r="P20"/>
      <c r="S20" s="233"/>
      <c r="X20"/>
      <c r="Y20" s="306"/>
      <c r="Z20" s="307" t="str">
        <f t="shared" si="1"/>
        <v>0</v>
      </c>
      <c r="AA20" s="307" t="str">
        <f t="shared" si="2"/>
        <v>0</v>
      </c>
    </row>
    <row r="21" spans="1:38" s="11" customFormat="1" x14ac:dyDescent="0.25">
      <c r="A21" s="9" t="s">
        <v>160</v>
      </c>
      <c r="B21" s="10">
        <v>0</v>
      </c>
      <c r="C21" s="9" t="s">
        <v>678</v>
      </c>
      <c r="D21" s="9" t="s">
        <v>1120</v>
      </c>
      <c r="E21" s="11" t="s">
        <v>291</v>
      </c>
      <c r="F21" s="11">
        <v>8</v>
      </c>
      <c r="G21" s="11">
        <v>7</v>
      </c>
      <c r="I21" s="234" t="s">
        <v>107</v>
      </c>
      <c r="J21" s="235" t="s">
        <v>260</v>
      </c>
      <c r="K21" s="236" t="s">
        <v>111</v>
      </c>
      <c r="L21" s="116" t="s">
        <v>234</v>
      </c>
      <c r="M21" s="115" t="s">
        <v>112</v>
      </c>
      <c r="N21" s="235" t="s">
        <v>260</v>
      </c>
      <c r="O21" s="55" t="s">
        <v>113</v>
      </c>
      <c r="P21" s="11">
        <v>7</v>
      </c>
      <c r="Q21" s="9" t="s">
        <v>297</v>
      </c>
      <c r="R21" s="10">
        <v>19.3</v>
      </c>
      <c r="S21" s="209">
        <v>12423</v>
      </c>
      <c r="T21" s="9" t="s">
        <v>114</v>
      </c>
      <c r="U21" s="11" t="s">
        <v>1083</v>
      </c>
      <c r="V21" s="11" t="s">
        <v>1083</v>
      </c>
      <c r="W21" s="11" t="s">
        <v>1374</v>
      </c>
      <c r="X21" s="11" t="s">
        <v>1277</v>
      </c>
      <c r="Y21" s="306">
        <f t="shared" si="0"/>
        <v>112</v>
      </c>
      <c r="Z21" s="307" t="str">
        <f t="shared" si="1"/>
        <v>0</v>
      </c>
      <c r="AA21" s="307">
        <f t="shared" si="2"/>
        <v>112</v>
      </c>
      <c r="AC21" s="14"/>
    </row>
    <row r="22" spans="1:38" s="11" customFormat="1" x14ac:dyDescent="0.25">
      <c r="A22" s="9" t="s">
        <v>160</v>
      </c>
      <c r="B22" s="10">
        <v>0</v>
      </c>
      <c r="C22" s="9" t="s">
        <v>678</v>
      </c>
      <c r="D22" s="9" t="s">
        <v>1120</v>
      </c>
      <c r="E22" s="11" t="s">
        <v>291</v>
      </c>
      <c r="F22" s="11">
        <v>8</v>
      </c>
      <c r="G22" s="11">
        <v>1</v>
      </c>
      <c r="I22" s="215" t="s">
        <v>107</v>
      </c>
      <c r="J22" s="235" t="s">
        <v>260</v>
      </c>
      <c r="K22" s="216" t="s">
        <v>108</v>
      </c>
      <c r="L22" s="217" t="s">
        <v>234</v>
      </c>
      <c r="M22" s="237" t="s">
        <v>161</v>
      </c>
      <c r="N22" s="235" t="s">
        <v>260</v>
      </c>
      <c r="O22" s="24" t="s">
        <v>162</v>
      </c>
      <c r="P22" s="11">
        <v>1</v>
      </c>
      <c r="Q22" s="9" t="s">
        <v>297</v>
      </c>
      <c r="R22" s="10">
        <v>24.01</v>
      </c>
      <c r="S22" s="219" t="s">
        <v>883</v>
      </c>
      <c r="T22" s="9" t="s">
        <v>110</v>
      </c>
      <c r="U22" s="11" t="s">
        <v>1083</v>
      </c>
      <c r="V22" s="11" t="s">
        <v>1083</v>
      </c>
      <c r="W22" s="11" t="s">
        <v>1374</v>
      </c>
      <c r="X22" s="11" t="s">
        <v>1277</v>
      </c>
      <c r="Y22" s="306">
        <f t="shared" si="0"/>
        <v>16</v>
      </c>
      <c r="Z22" s="307" t="str">
        <f t="shared" si="1"/>
        <v>0</v>
      </c>
      <c r="AA22" s="307">
        <f t="shared" si="2"/>
        <v>16</v>
      </c>
      <c r="AC22" s="14"/>
    </row>
    <row r="23" spans="1:38" s="11" customFormat="1" ht="17.25" customHeight="1" x14ac:dyDescent="0.25">
      <c r="A23" s="9" t="s">
        <v>160</v>
      </c>
      <c r="B23" s="10">
        <v>0</v>
      </c>
      <c r="C23" s="9" t="s">
        <v>678</v>
      </c>
      <c r="D23" s="9" t="s">
        <v>1120</v>
      </c>
      <c r="E23" s="11" t="s">
        <v>291</v>
      </c>
      <c r="F23" s="11">
        <v>8</v>
      </c>
      <c r="G23" s="11">
        <v>25</v>
      </c>
      <c r="I23" s="215" t="s">
        <v>107</v>
      </c>
      <c r="J23" s="235" t="s">
        <v>260</v>
      </c>
      <c r="K23" s="216" t="s">
        <v>108</v>
      </c>
      <c r="L23" s="217" t="s">
        <v>234</v>
      </c>
      <c r="M23" s="237" t="s">
        <v>161</v>
      </c>
      <c r="N23" s="235" t="s">
        <v>260</v>
      </c>
      <c r="O23" s="24" t="s">
        <v>163</v>
      </c>
      <c r="P23" s="11">
        <v>25</v>
      </c>
      <c r="Q23" s="9" t="s">
        <v>297</v>
      </c>
      <c r="R23" s="10">
        <v>24.01</v>
      </c>
      <c r="S23" s="219" t="s">
        <v>883</v>
      </c>
      <c r="T23" s="9" t="s">
        <v>110</v>
      </c>
      <c r="U23" s="11" t="s">
        <v>1083</v>
      </c>
      <c r="V23" s="11" t="s">
        <v>1083</v>
      </c>
      <c r="W23" s="11" t="s">
        <v>1374</v>
      </c>
      <c r="X23" s="11" t="s">
        <v>1277</v>
      </c>
      <c r="Y23" s="306">
        <f t="shared" si="0"/>
        <v>400</v>
      </c>
      <c r="Z23" s="307" t="str">
        <f t="shared" si="1"/>
        <v>0</v>
      </c>
      <c r="AA23" s="307">
        <f t="shared" si="2"/>
        <v>400</v>
      </c>
      <c r="AC23" s="14"/>
    </row>
    <row r="24" spans="1:38" s="11" customFormat="1" x14ac:dyDescent="0.25">
      <c r="A24" s="9" t="s">
        <v>164</v>
      </c>
      <c r="B24" s="10">
        <v>56</v>
      </c>
      <c r="C24" s="9" t="s">
        <v>297</v>
      </c>
      <c r="D24" s="9" t="s">
        <v>1120</v>
      </c>
      <c r="E24" s="11" t="s">
        <v>291</v>
      </c>
      <c r="F24" s="11">
        <v>8</v>
      </c>
      <c r="G24" s="11">
        <v>25</v>
      </c>
      <c r="I24" s="16"/>
      <c r="J24" s="235" t="s">
        <v>260</v>
      </c>
      <c r="K24" s="225" t="s">
        <v>165</v>
      </c>
      <c r="L24" s="217" t="s">
        <v>234</v>
      </c>
      <c r="M24" s="237" t="s">
        <v>161</v>
      </c>
      <c r="N24" s="235" t="s">
        <v>260</v>
      </c>
      <c r="O24" s="24" t="s">
        <v>166</v>
      </c>
      <c r="P24" s="11">
        <v>25</v>
      </c>
      <c r="Q24" s="9" t="s">
        <v>297</v>
      </c>
      <c r="R24" s="10">
        <v>24.01</v>
      </c>
      <c r="S24" s="219" t="s">
        <v>1372</v>
      </c>
      <c r="T24" s="9" t="s">
        <v>110</v>
      </c>
      <c r="U24" s="11" t="s">
        <v>1083</v>
      </c>
      <c r="V24" s="11" t="s">
        <v>1083</v>
      </c>
      <c r="W24" s="11" t="s">
        <v>1374</v>
      </c>
      <c r="X24" s="11" t="s">
        <v>1373</v>
      </c>
      <c r="Y24" s="306">
        <f t="shared" si="0"/>
        <v>400</v>
      </c>
      <c r="Z24" s="307">
        <f t="shared" si="1"/>
        <v>400</v>
      </c>
      <c r="AA24" s="307" t="str">
        <f t="shared" si="2"/>
        <v>0</v>
      </c>
      <c r="AC24" s="14"/>
      <c r="AG24"/>
      <c r="AH24"/>
      <c r="AI24"/>
      <c r="AJ24"/>
      <c r="AK24"/>
      <c r="AL24"/>
    </row>
    <row r="25" spans="1:38" s="11" customFormat="1" x14ac:dyDescent="0.25">
      <c r="A25" s="9" t="s">
        <v>164</v>
      </c>
      <c r="B25" s="10">
        <v>56</v>
      </c>
      <c r="C25" s="9" t="s">
        <v>297</v>
      </c>
      <c r="D25" s="9" t="s">
        <v>1120</v>
      </c>
      <c r="E25" s="11" t="s">
        <v>291</v>
      </c>
      <c r="F25" s="11">
        <v>8</v>
      </c>
      <c r="G25" s="11">
        <v>25</v>
      </c>
      <c r="I25" s="16"/>
      <c r="J25" s="235" t="s">
        <v>260</v>
      </c>
      <c r="K25" s="225" t="s">
        <v>165</v>
      </c>
      <c r="L25" s="217" t="s">
        <v>234</v>
      </c>
      <c r="M25" s="237" t="s">
        <v>161</v>
      </c>
      <c r="N25" s="235" t="s">
        <v>260</v>
      </c>
      <c r="O25" s="24" t="s">
        <v>166</v>
      </c>
      <c r="P25" s="11">
        <v>25</v>
      </c>
      <c r="Q25" s="9" t="s">
        <v>297</v>
      </c>
      <c r="R25" s="10">
        <v>24.01</v>
      </c>
      <c r="S25" s="219" t="s">
        <v>1372</v>
      </c>
      <c r="T25" s="9" t="s">
        <v>110</v>
      </c>
      <c r="U25" s="11" t="s">
        <v>1083</v>
      </c>
      <c r="V25" s="11" t="s">
        <v>1083</v>
      </c>
      <c r="W25" s="11" t="s">
        <v>1374</v>
      </c>
      <c r="X25" s="11" t="s">
        <v>1373</v>
      </c>
      <c r="Y25" s="306">
        <f t="shared" si="0"/>
        <v>400</v>
      </c>
      <c r="Z25" s="307">
        <f t="shared" si="1"/>
        <v>400</v>
      </c>
      <c r="AA25" s="307" t="str">
        <f t="shared" si="2"/>
        <v>0</v>
      </c>
      <c r="AC25" s="14"/>
    </row>
    <row r="26" spans="1:38" s="11" customFormat="1" x14ac:dyDescent="0.25">
      <c r="A26" s="9" t="s">
        <v>167</v>
      </c>
      <c r="B26" s="10">
        <v>38</v>
      </c>
      <c r="C26" s="9" t="s">
        <v>297</v>
      </c>
      <c r="D26" s="9" t="s">
        <v>1120</v>
      </c>
      <c r="E26" s="11" t="s">
        <v>291</v>
      </c>
      <c r="F26" s="11">
        <v>8</v>
      </c>
      <c r="G26" s="11">
        <v>25</v>
      </c>
      <c r="I26" s="16" t="s">
        <v>168</v>
      </c>
      <c r="J26" s="235" t="s">
        <v>260</v>
      </c>
      <c r="K26" s="225" t="s">
        <v>2170</v>
      </c>
      <c r="L26" s="217" t="s">
        <v>234</v>
      </c>
      <c r="M26" s="237" t="s">
        <v>161</v>
      </c>
      <c r="N26" s="235" t="s">
        <v>260</v>
      </c>
      <c r="O26" s="24" t="s">
        <v>169</v>
      </c>
      <c r="P26" s="11">
        <v>25</v>
      </c>
      <c r="Q26" s="9" t="s">
        <v>297</v>
      </c>
      <c r="R26" s="10">
        <v>24.01</v>
      </c>
      <c r="S26" s="219" t="s">
        <v>883</v>
      </c>
      <c r="T26" s="9" t="s">
        <v>110</v>
      </c>
      <c r="U26" s="11" t="s">
        <v>1083</v>
      </c>
      <c r="V26" s="11" t="s">
        <v>1083</v>
      </c>
      <c r="W26" s="11" t="s">
        <v>1374</v>
      </c>
      <c r="X26" s="11" t="s">
        <v>1277</v>
      </c>
      <c r="Y26" s="306">
        <f t="shared" si="0"/>
        <v>400</v>
      </c>
      <c r="Z26" s="307" t="str">
        <f t="shared" si="1"/>
        <v>0</v>
      </c>
      <c r="AA26" s="307">
        <f t="shared" si="2"/>
        <v>400</v>
      </c>
      <c r="AC26" s="14"/>
    </row>
    <row r="27" spans="1:38" s="11" customFormat="1" ht="15" customHeight="1" x14ac:dyDescent="0.25">
      <c r="A27" s="9" t="s">
        <v>170</v>
      </c>
      <c r="B27" s="10">
        <v>19</v>
      </c>
      <c r="C27" s="9" t="s">
        <v>297</v>
      </c>
      <c r="D27" s="9" t="s">
        <v>1120</v>
      </c>
      <c r="E27" s="11" t="s">
        <v>291</v>
      </c>
      <c r="F27" s="11">
        <v>8</v>
      </c>
      <c r="G27" s="11">
        <v>25</v>
      </c>
      <c r="I27" s="12" t="s">
        <v>171</v>
      </c>
      <c r="J27" s="235" t="s">
        <v>260</v>
      </c>
      <c r="K27" s="225" t="s">
        <v>48</v>
      </c>
      <c r="L27" s="217" t="s">
        <v>234</v>
      </c>
      <c r="M27" s="237" t="s">
        <v>161</v>
      </c>
      <c r="N27" s="235" t="s">
        <v>260</v>
      </c>
      <c r="O27" s="24" t="s">
        <v>169</v>
      </c>
      <c r="P27" s="11">
        <v>25</v>
      </c>
      <c r="Q27" s="9" t="s">
        <v>297</v>
      </c>
      <c r="R27" s="10">
        <v>24.01</v>
      </c>
      <c r="S27" s="219" t="s">
        <v>883</v>
      </c>
      <c r="T27" s="9" t="s">
        <v>110</v>
      </c>
      <c r="U27" s="11" t="s">
        <v>1083</v>
      </c>
      <c r="V27" s="11" t="s">
        <v>1083</v>
      </c>
      <c r="W27" s="11" t="s">
        <v>1374</v>
      </c>
      <c r="X27" s="11" t="s">
        <v>1277</v>
      </c>
      <c r="Y27" s="306">
        <f t="shared" si="0"/>
        <v>400</v>
      </c>
      <c r="Z27" s="307" t="str">
        <f t="shared" si="1"/>
        <v>0</v>
      </c>
      <c r="AA27" s="307">
        <f t="shared" si="2"/>
        <v>400</v>
      </c>
      <c r="AC27" s="14"/>
    </row>
    <row r="28" spans="1:38" s="11" customFormat="1" ht="16.5" customHeight="1" x14ac:dyDescent="0.25">
      <c r="A28" s="9" t="s">
        <v>167</v>
      </c>
      <c r="B28" s="10">
        <v>38</v>
      </c>
      <c r="C28" s="9" t="s">
        <v>297</v>
      </c>
      <c r="D28" s="9" t="s">
        <v>1120</v>
      </c>
      <c r="E28" s="11" t="s">
        <v>291</v>
      </c>
      <c r="F28" s="11">
        <v>8</v>
      </c>
      <c r="G28" s="11">
        <v>25</v>
      </c>
      <c r="I28" s="12" t="s">
        <v>172</v>
      </c>
      <c r="J28" s="235" t="s">
        <v>260</v>
      </c>
      <c r="K28" s="225" t="s">
        <v>2170</v>
      </c>
      <c r="L28" s="217" t="s">
        <v>234</v>
      </c>
      <c r="M28" s="237" t="s">
        <v>161</v>
      </c>
      <c r="N28" s="235" t="s">
        <v>260</v>
      </c>
      <c r="O28" s="24" t="s">
        <v>169</v>
      </c>
      <c r="P28" s="11">
        <v>25</v>
      </c>
      <c r="Q28" s="9" t="s">
        <v>297</v>
      </c>
      <c r="R28" s="10">
        <v>24.01</v>
      </c>
      <c r="S28" s="219" t="s">
        <v>883</v>
      </c>
      <c r="T28" s="9" t="s">
        <v>110</v>
      </c>
      <c r="U28" s="11" t="s">
        <v>1083</v>
      </c>
      <c r="V28" s="11" t="s">
        <v>1083</v>
      </c>
      <c r="W28" s="11" t="s">
        <v>1374</v>
      </c>
      <c r="X28" s="11" t="s">
        <v>1277</v>
      </c>
      <c r="Y28" s="306">
        <f t="shared" si="0"/>
        <v>400</v>
      </c>
      <c r="Z28" s="307" t="str">
        <f t="shared" si="1"/>
        <v>0</v>
      </c>
      <c r="AA28" s="307">
        <f t="shared" si="2"/>
        <v>400</v>
      </c>
      <c r="AC28" s="14"/>
    </row>
    <row r="29" spans="1:38" s="11" customFormat="1" ht="13.5" customHeight="1" x14ac:dyDescent="0.25">
      <c r="A29" s="9" t="s">
        <v>173</v>
      </c>
      <c r="B29" s="10">
        <v>23.25</v>
      </c>
      <c r="C29" s="9" t="s">
        <v>297</v>
      </c>
      <c r="D29" s="9" t="s">
        <v>1120</v>
      </c>
      <c r="E29" s="11" t="s">
        <v>291</v>
      </c>
      <c r="F29" s="11">
        <v>8</v>
      </c>
      <c r="G29" s="11">
        <v>25</v>
      </c>
      <c r="I29" s="12" t="s">
        <v>174</v>
      </c>
      <c r="J29" s="235" t="s">
        <v>260</v>
      </c>
      <c r="K29" s="225" t="s">
        <v>955</v>
      </c>
      <c r="L29" s="217" t="s">
        <v>234</v>
      </c>
      <c r="M29" s="237" t="s">
        <v>161</v>
      </c>
      <c r="N29" s="235" t="s">
        <v>260</v>
      </c>
      <c r="O29" s="24" t="s">
        <v>169</v>
      </c>
      <c r="P29" s="11">
        <v>25</v>
      </c>
      <c r="Q29" s="9" t="s">
        <v>297</v>
      </c>
      <c r="R29" s="10">
        <v>24.01</v>
      </c>
      <c r="S29" s="219" t="s">
        <v>883</v>
      </c>
      <c r="T29" s="9" t="s">
        <v>110</v>
      </c>
      <c r="U29" s="11" t="s">
        <v>1083</v>
      </c>
      <c r="V29" s="11" t="s">
        <v>1083</v>
      </c>
      <c r="W29" s="11" t="s">
        <v>1374</v>
      </c>
      <c r="X29" s="11" t="s">
        <v>1277</v>
      </c>
      <c r="Y29" s="306">
        <f t="shared" si="0"/>
        <v>400</v>
      </c>
      <c r="Z29" s="307" t="str">
        <f t="shared" si="1"/>
        <v>0</v>
      </c>
      <c r="AA29" s="307">
        <f t="shared" si="2"/>
        <v>400</v>
      </c>
    </row>
    <row r="30" spans="1:38" s="60" customFormat="1" ht="16.5" customHeight="1" x14ac:dyDescent="0.3">
      <c r="G30" s="238">
        <f>SUM(G21:G29)</f>
        <v>183</v>
      </c>
      <c r="H30" s="238"/>
      <c r="I30" s="238"/>
      <c r="J30" s="239"/>
      <c r="K30" s="240"/>
      <c r="L30" s="240"/>
      <c r="M30" s="240">
        <f>G30-P30</f>
        <v>0</v>
      </c>
      <c r="N30" s="239"/>
      <c r="O30" s="238"/>
      <c r="P30" s="238">
        <f>SUM(P21:P29)</f>
        <v>183</v>
      </c>
      <c r="S30" s="241"/>
      <c r="V30" s="63"/>
      <c r="W30" s="63"/>
      <c r="X30" s="63"/>
      <c r="Y30" s="306"/>
      <c r="Z30" s="307" t="str">
        <f t="shared" si="1"/>
        <v>0</v>
      </c>
      <c r="AA30" s="307" t="str">
        <f t="shared" si="2"/>
        <v>0</v>
      </c>
    </row>
    <row r="31" spans="1:38" x14ac:dyDescent="0.25">
      <c r="A31" s="233"/>
      <c r="C31" s="231" t="s">
        <v>175</v>
      </c>
      <c r="G31"/>
      <c r="H31"/>
      <c r="I31"/>
      <c r="J31" s="59"/>
      <c r="K31"/>
      <c r="M31"/>
      <c r="N31" s="59"/>
      <c r="O31"/>
      <c r="P31"/>
      <c r="S31" s="233"/>
      <c r="X31"/>
      <c r="Y31" s="306"/>
      <c r="Z31" s="307" t="str">
        <f t="shared" si="1"/>
        <v>0</v>
      </c>
      <c r="AA31" s="307" t="str">
        <f t="shared" si="2"/>
        <v>0</v>
      </c>
    </row>
    <row r="32" spans="1:38" s="11" customFormat="1" ht="11.85" customHeight="1" x14ac:dyDescent="0.25">
      <c r="A32" s="101">
        <v>473337.1</v>
      </c>
      <c r="B32" s="18">
        <v>440</v>
      </c>
      <c r="C32" s="83" t="s">
        <v>794</v>
      </c>
      <c r="D32" s="9" t="s">
        <v>290</v>
      </c>
      <c r="E32" s="11" t="s">
        <v>291</v>
      </c>
      <c r="F32" s="11">
        <v>16</v>
      </c>
      <c r="G32" s="11">
        <v>25</v>
      </c>
      <c r="H32" s="19"/>
      <c r="I32" s="24" t="s">
        <v>176</v>
      </c>
      <c r="J32" s="93" t="s">
        <v>260</v>
      </c>
      <c r="K32" s="21" t="s">
        <v>112</v>
      </c>
      <c r="L32" s="46" t="s">
        <v>234</v>
      </c>
      <c r="M32" s="19" t="s">
        <v>835</v>
      </c>
      <c r="N32" s="93" t="s">
        <v>260</v>
      </c>
      <c r="O32" s="11" t="s">
        <v>177</v>
      </c>
      <c r="P32" s="11">
        <v>25</v>
      </c>
      <c r="Q32" s="83" t="s">
        <v>678</v>
      </c>
      <c r="R32" s="10">
        <v>0</v>
      </c>
      <c r="S32" s="203">
        <v>13477</v>
      </c>
      <c r="T32" s="9" t="s">
        <v>178</v>
      </c>
      <c r="U32" s="11" t="s">
        <v>175</v>
      </c>
      <c r="V32" s="11" t="s">
        <v>175</v>
      </c>
      <c r="W32" s="19" t="s">
        <v>1374</v>
      </c>
      <c r="X32" s="19" t="s">
        <v>1277</v>
      </c>
      <c r="Y32" s="306">
        <f t="shared" si="0"/>
        <v>800</v>
      </c>
      <c r="Z32" s="307" t="str">
        <f t="shared" si="1"/>
        <v>0</v>
      </c>
      <c r="AA32" s="307">
        <f t="shared" si="2"/>
        <v>800</v>
      </c>
    </row>
    <row r="33" spans="1:34" s="67" customFormat="1" ht="11.85" customHeight="1" thickBot="1" x14ac:dyDescent="0.3">
      <c r="A33" s="242"/>
      <c r="B33" s="198"/>
      <c r="C33" s="243"/>
      <c r="D33" s="244"/>
      <c r="H33" s="38"/>
      <c r="I33" s="245"/>
      <c r="J33" s="246"/>
      <c r="K33" s="199"/>
      <c r="L33" s="197"/>
      <c r="M33" s="38"/>
      <c r="N33" s="246"/>
      <c r="Q33" s="244"/>
      <c r="R33" s="247"/>
      <c r="S33" s="248"/>
      <c r="T33" s="244"/>
      <c r="Y33" s="306"/>
      <c r="Z33" s="307" t="str">
        <f t="shared" si="1"/>
        <v>0</v>
      </c>
      <c r="AA33" s="307" t="str">
        <f t="shared" si="2"/>
        <v>0</v>
      </c>
    </row>
    <row r="34" spans="1:34" x14ac:dyDescent="0.25">
      <c r="C34" s="231" t="s">
        <v>179</v>
      </c>
      <c r="G34"/>
      <c r="H34"/>
      <c r="I34"/>
      <c r="J34" s="59"/>
      <c r="K34"/>
      <c r="M34"/>
      <c r="N34" s="59"/>
      <c r="O34"/>
      <c r="P34"/>
      <c r="S34" s="233"/>
      <c r="X34"/>
      <c r="Y34" s="306"/>
      <c r="Z34" s="307" t="str">
        <f t="shared" si="1"/>
        <v>0</v>
      </c>
      <c r="AA34" s="307" t="str">
        <f t="shared" si="2"/>
        <v>0</v>
      </c>
    </row>
    <row r="35" spans="1:34" x14ac:dyDescent="0.25">
      <c r="A35" s="249" t="s">
        <v>180</v>
      </c>
      <c r="B35" s="250">
        <v>0</v>
      </c>
      <c r="C35" s="83" t="s">
        <v>794</v>
      </c>
      <c r="D35" s="46" t="s">
        <v>2143</v>
      </c>
      <c r="E35" s="11" t="s">
        <v>291</v>
      </c>
      <c r="F35" s="251">
        <v>1</v>
      </c>
      <c r="G35" s="252">
        <v>1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49</v>
      </c>
      <c r="N35" s="93" t="s">
        <v>260</v>
      </c>
      <c r="O35" s="254"/>
      <c r="P35" s="252">
        <v>1</v>
      </c>
      <c r="Q35" s="83" t="s">
        <v>794</v>
      </c>
      <c r="R35" s="10">
        <v>0</v>
      </c>
      <c r="S35" s="255">
        <v>13478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2</v>
      </c>
      <c r="Z35" s="307" t="str">
        <f t="shared" si="1"/>
        <v>0</v>
      </c>
      <c r="AA35" s="307">
        <f t="shared" si="2"/>
        <v>2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794</v>
      </c>
      <c r="D36" s="46" t="s">
        <v>1264</v>
      </c>
      <c r="E36" s="11" t="s">
        <v>291</v>
      </c>
      <c r="F36" s="251">
        <v>1</v>
      </c>
      <c r="G36" s="256">
        <v>1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49</v>
      </c>
      <c r="N36" s="93" t="s">
        <v>260</v>
      </c>
      <c r="O36" s="254"/>
      <c r="P36" s="256">
        <v>1</v>
      </c>
      <c r="Q36" s="83" t="s">
        <v>794</v>
      </c>
      <c r="R36" s="10">
        <v>0</v>
      </c>
      <c r="S36" s="255">
        <v>13478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2</v>
      </c>
      <c r="Z36" s="307" t="str">
        <f t="shared" si="1"/>
        <v>0</v>
      </c>
      <c r="AA36" s="307">
        <f t="shared" si="2"/>
        <v>2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794</v>
      </c>
      <c r="D37" s="46" t="s">
        <v>20</v>
      </c>
      <c r="E37" s="11" t="s">
        <v>291</v>
      </c>
      <c r="F37" s="251">
        <v>1</v>
      </c>
      <c r="G37" s="256">
        <v>1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49</v>
      </c>
      <c r="N37" s="93" t="s">
        <v>260</v>
      </c>
      <c r="O37" s="254"/>
      <c r="P37" s="256">
        <v>1</v>
      </c>
      <c r="Q37" s="83" t="s">
        <v>794</v>
      </c>
      <c r="R37" s="10">
        <v>0</v>
      </c>
      <c r="S37" s="255">
        <v>13478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2</v>
      </c>
      <c r="Z37" s="307" t="str">
        <f t="shared" si="1"/>
        <v>0</v>
      </c>
      <c r="AA37" s="307">
        <f t="shared" si="2"/>
        <v>2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794</v>
      </c>
      <c r="D38" s="46" t="s">
        <v>182</v>
      </c>
      <c r="E38" s="11" t="s">
        <v>291</v>
      </c>
      <c r="F38" s="251">
        <v>1</v>
      </c>
      <c r="G38" s="256">
        <v>1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49</v>
      </c>
      <c r="N38" s="93" t="s">
        <v>260</v>
      </c>
      <c r="O38" s="254"/>
      <c r="P38" s="256">
        <v>1</v>
      </c>
      <c r="Q38" s="83" t="s">
        <v>794</v>
      </c>
      <c r="R38" s="10">
        <v>0</v>
      </c>
      <c r="S38" s="255">
        <v>13478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2</v>
      </c>
      <c r="Z38" s="307" t="str">
        <f t="shared" si="1"/>
        <v>0</v>
      </c>
      <c r="AA38" s="307">
        <f t="shared" si="2"/>
        <v>2</v>
      </c>
      <c r="AB38" s="1"/>
      <c r="AC38" s="1"/>
      <c r="AD38" s="5"/>
      <c r="AE38" s="5"/>
      <c r="AF38" s="5"/>
      <c r="AG38" s="5"/>
      <c r="AH38" s="5"/>
    </row>
    <row r="39" spans="1:34" x14ac:dyDescent="0.25">
      <c r="A39" s="249" t="s">
        <v>180</v>
      </c>
      <c r="B39" s="250">
        <v>0</v>
      </c>
      <c r="C39" s="83" t="s">
        <v>794</v>
      </c>
      <c r="D39" s="46" t="s">
        <v>183</v>
      </c>
      <c r="E39" s="11" t="s">
        <v>291</v>
      </c>
      <c r="F39" s="251">
        <v>1</v>
      </c>
      <c r="G39" s="256">
        <v>1</v>
      </c>
      <c r="H39" s="48"/>
      <c r="I39" s="215" t="s">
        <v>107</v>
      </c>
      <c r="J39" s="93" t="s">
        <v>260</v>
      </c>
      <c r="K39" s="215" t="s">
        <v>181</v>
      </c>
      <c r="L39" s="46" t="s">
        <v>234</v>
      </c>
      <c r="M39" s="253" t="s">
        <v>49</v>
      </c>
      <c r="N39" s="93" t="s">
        <v>260</v>
      </c>
      <c r="O39" s="254"/>
      <c r="P39" s="256">
        <v>1</v>
      </c>
      <c r="Q39" s="83" t="s">
        <v>794</v>
      </c>
      <c r="R39" s="10">
        <v>0</v>
      </c>
      <c r="S39" s="255">
        <v>13478</v>
      </c>
      <c r="T39" s="9"/>
      <c r="U39" s="11" t="s">
        <v>1083</v>
      </c>
      <c r="V39" s="11" t="s">
        <v>1083</v>
      </c>
      <c r="W39" s="254" t="s">
        <v>1374</v>
      </c>
      <c r="X39" s="254" t="s">
        <v>1277</v>
      </c>
      <c r="Y39" s="306">
        <f t="shared" si="0"/>
        <v>2</v>
      </c>
      <c r="Z39" s="307" t="str">
        <f t="shared" si="1"/>
        <v>0</v>
      </c>
      <c r="AA39" s="307">
        <f t="shared" si="2"/>
        <v>2</v>
      </c>
      <c r="AB39" s="1"/>
      <c r="AC39" s="1"/>
      <c r="AD39" s="5"/>
      <c r="AE39" s="5"/>
      <c r="AF39" s="5"/>
      <c r="AG39" s="5"/>
      <c r="AH39" s="5"/>
    </row>
    <row r="40" spans="1:34" x14ac:dyDescent="0.25">
      <c r="A40" s="249" t="s">
        <v>180</v>
      </c>
      <c r="B40" s="250">
        <v>0</v>
      </c>
      <c r="C40" s="83" t="s">
        <v>794</v>
      </c>
      <c r="D40" s="46" t="s">
        <v>184</v>
      </c>
      <c r="E40" s="11" t="s">
        <v>291</v>
      </c>
      <c r="F40" s="251">
        <v>1</v>
      </c>
      <c r="G40" s="256">
        <v>0</v>
      </c>
      <c r="H40" s="48"/>
      <c r="I40" s="215" t="s">
        <v>107</v>
      </c>
      <c r="J40" s="93" t="s">
        <v>260</v>
      </c>
      <c r="K40" s="215" t="s">
        <v>181</v>
      </c>
      <c r="L40" s="46" t="s">
        <v>234</v>
      </c>
      <c r="M40" s="253" t="s">
        <v>49</v>
      </c>
      <c r="N40" s="93" t="s">
        <v>260</v>
      </c>
      <c r="O40" s="254"/>
      <c r="P40" s="256">
        <v>0</v>
      </c>
      <c r="Q40" s="83" t="s">
        <v>794</v>
      </c>
      <c r="R40" s="10">
        <v>0</v>
      </c>
      <c r="S40" s="255">
        <v>13478</v>
      </c>
      <c r="T40" s="9"/>
      <c r="U40" s="11" t="s">
        <v>1083</v>
      </c>
      <c r="V40" s="11" t="s">
        <v>1083</v>
      </c>
      <c r="W40" s="254" t="s">
        <v>1374</v>
      </c>
      <c r="X40" s="254" t="s">
        <v>1277</v>
      </c>
      <c r="Y40" s="306">
        <f t="shared" si="0"/>
        <v>0</v>
      </c>
      <c r="Z40" s="307" t="str">
        <f t="shared" si="1"/>
        <v>0</v>
      </c>
      <c r="AA40" s="307">
        <f t="shared" si="2"/>
        <v>0</v>
      </c>
      <c r="AB40" s="1"/>
      <c r="AC40" s="1"/>
      <c r="AD40" s="5"/>
      <c r="AE40" s="5"/>
      <c r="AF40" s="5"/>
      <c r="AG40" s="5"/>
      <c r="AH40" s="5"/>
    </row>
    <row r="41" spans="1:34" x14ac:dyDescent="0.25">
      <c r="A41" s="249" t="s">
        <v>180</v>
      </c>
      <c r="B41" s="250">
        <v>0</v>
      </c>
      <c r="C41" s="83" t="s">
        <v>794</v>
      </c>
      <c r="D41" s="46" t="s">
        <v>185</v>
      </c>
      <c r="E41" s="11" t="s">
        <v>291</v>
      </c>
      <c r="F41" s="251">
        <v>1</v>
      </c>
      <c r="G41" s="256">
        <v>8</v>
      </c>
      <c r="H41" s="48"/>
      <c r="I41" s="215" t="s">
        <v>107</v>
      </c>
      <c r="J41" s="93" t="s">
        <v>260</v>
      </c>
      <c r="K41" s="215" t="s">
        <v>181</v>
      </c>
      <c r="L41" s="46" t="s">
        <v>234</v>
      </c>
      <c r="M41" s="253" t="s">
        <v>49</v>
      </c>
      <c r="N41" s="93" t="s">
        <v>260</v>
      </c>
      <c r="O41" s="254"/>
      <c r="P41" s="256">
        <v>8</v>
      </c>
      <c r="Q41" s="83" t="s">
        <v>794</v>
      </c>
      <c r="R41" s="10">
        <v>0</v>
      </c>
      <c r="S41" s="255">
        <v>13478</v>
      </c>
      <c r="T41" s="9"/>
      <c r="U41" s="11" t="s">
        <v>1083</v>
      </c>
      <c r="V41" s="11" t="s">
        <v>1083</v>
      </c>
      <c r="W41" s="254" t="s">
        <v>1374</v>
      </c>
      <c r="X41" s="254" t="s">
        <v>1277</v>
      </c>
      <c r="Y41" s="306">
        <f t="shared" si="0"/>
        <v>16</v>
      </c>
      <c r="Z41" s="307" t="str">
        <f t="shared" si="1"/>
        <v>0</v>
      </c>
      <c r="AA41" s="307">
        <f t="shared" si="2"/>
        <v>16</v>
      </c>
      <c r="AB41" s="1"/>
      <c r="AC41" s="1"/>
      <c r="AD41" s="5"/>
      <c r="AE41" s="5"/>
      <c r="AF41" s="5"/>
      <c r="AG41" s="5"/>
      <c r="AH41" s="5"/>
    </row>
    <row r="42" spans="1:34" x14ac:dyDescent="0.25">
      <c r="A42" s="249" t="s">
        <v>180</v>
      </c>
      <c r="B42" s="250">
        <v>0</v>
      </c>
      <c r="C42" s="83" t="s">
        <v>794</v>
      </c>
      <c r="D42" s="46" t="s">
        <v>186</v>
      </c>
      <c r="E42" s="11" t="s">
        <v>291</v>
      </c>
      <c r="F42" s="251">
        <v>1</v>
      </c>
      <c r="G42" s="256">
        <v>8</v>
      </c>
      <c r="H42" s="48"/>
      <c r="I42" s="215" t="s">
        <v>107</v>
      </c>
      <c r="J42" s="93" t="s">
        <v>260</v>
      </c>
      <c r="K42" s="215" t="s">
        <v>181</v>
      </c>
      <c r="L42" s="46" t="s">
        <v>234</v>
      </c>
      <c r="M42" s="253" t="s">
        <v>49</v>
      </c>
      <c r="N42" s="93" t="s">
        <v>260</v>
      </c>
      <c r="O42" s="254"/>
      <c r="P42" s="256">
        <v>8</v>
      </c>
      <c r="Q42" s="83" t="s">
        <v>794</v>
      </c>
      <c r="R42" s="10">
        <v>0</v>
      </c>
      <c r="S42" s="255">
        <v>13478</v>
      </c>
      <c r="T42" s="9"/>
      <c r="U42" s="11" t="s">
        <v>1083</v>
      </c>
      <c r="V42" s="11" t="s">
        <v>1083</v>
      </c>
      <c r="W42" s="254" t="s">
        <v>1374</v>
      </c>
      <c r="X42" s="254" t="s">
        <v>1277</v>
      </c>
      <c r="Y42" s="306">
        <f t="shared" si="0"/>
        <v>16</v>
      </c>
      <c r="Z42" s="307" t="str">
        <f t="shared" si="1"/>
        <v>0</v>
      </c>
      <c r="AA42" s="307">
        <f t="shared" si="2"/>
        <v>16</v>
      </c>
      <c r="AB42" s="1"/>
      <c r="AC42" s="1"/>
      <c r="AD42" s="5"/>
      <c r="AE42" s="5"/>
      <c r="AF42" s="5"/>
      <c r="AG42" s="5"/>
      <c r="AH42" s="5"/>
    </row>
    <row r="43" spans="1:34" x14ac:dyDescent="0.25">
      <c r="A43" s="249" t="s">
        <v>180</v>
      </c>
      <c r="B43" s="250">
        <v>0</v>
      </c>
      <c r="C43" s="83" t="s">
        <v>794</v>
      </c>
      <c r="D43" s="46" t="s">
        <v>187</v>
      </c>
      <c r="E43" s="11" t="s">
        <v>291</v>
      </c>
      <c r="F43" s="251">
        <v>1</v>
      </c>
      <c r="G43" s="256">
        <v>8</v>
      </c>
      <c r="H43" s="48"/>
      <c r="I43" s="215" t="s">
        <v>107</v>
      </c>
      <c r="J43" s="93" t="s">
        <v>260</v>
      </c>
      <c r="K43" s="215" t="s">
        <v>181</v>
      </c>
      <c r="L43" s="46" t="s">
        <v>234</v>
      </c>
      <c r="M43" s="253" t="s">
        <v>49</v>
      </c>
      <c r="N43" s="93" t="s">
        <v>260</v>
      </c>
      <c r="O43" s="254"/>
      <c r="P43" s="256">
        <v>8</v>
      </c>
      <c r="Q43" s="83" t="s">
        <v>794</v>
      </c>
      <c r="R43" s="10">
        <v>0</v>
      </c>
      <c r="S43" s="255">
        <v>13478</v>
      </c>
      <c r="T43" s="9"/>
      <c r="U43" s="11" t="s">
        <v>1083</v>
      </c>
      <c r="V43" s="11" t="s">
        <v>1083</v>
      </c>
      <c r="W43" s="254" t="s">
        <v>1374</v>
      </c>
      <c r="X43" s="254" t="s">
        <v>1277</v>
      </c>
      <c r="Y43" s="306">
        <f t="shared" si="0"/>
        <v>16</v>
      </c>
      <c r="Z43" s="307" t="str">
        <f t="shared" si="1"/>
        <v>0</v>
      </c>
      <c r="AA43" s="307">
        <f t="shared" si="2"/>
        <v>16</v>
      </c>
      <c r="AB43" s="1"/>
      <c r="AC43" s="1"/>
      <c r="AD43" s="5"/>
      <c r="AE43" s="5"/>
      <c r="AF43" s="5"/>
      <c r="AG43" s="5"/>
      <c r="AH43" s="5"/>
    </row>
    <row r="44" spans="1:34" x14ac:dyDescent="0.25">
      <c r="A44" s="249" t="s">
        <v>180</v>
      </c>
      <c r="B44" s="250">
        <v>0</v>
      </c>
      <c r="C44" s="83" t="s">
        <v>794</v>
      </c>
      <c r="D44" s="46" t="s">
        <v>1410</v>
      </c>
      <c r="E44" s="11" t="s">
        <v>291</v>
      </c>
      <c r="F44" s="251">
        <v>1</v>
      </c>
      <c r="G44" s="256">
        <v>9</v>
      </c>
      <c r="H44" s="48"/>
      <c r="I44" s="215" t="s">
        <v>107</v>
      </c>
      <c r="J44" s="93" t="s">
        <v>260</v>
      </c>
      <c r="K44" s="215" t="s">
        <v>181</v>
      </c>
      <c r="L44" s="46" t="s">
        <v>234</v>
      </c>
      <c r="M44" s="253" t="s">
        <v>49</v>
      </c>
      <c r="N44" s="93" t="s">
        <v>260</v>
      </c>
      <c r="O44" s="254"/>
      <c r="P44" s="256">
        <v>9</v>
      </c>
      <c r="Q44" s="83" t="s">
        <v>794</v>
      </c>
      <c r="R44" s="10">
        <v>0</v>
      </c>
      <c r="S44" s="255">
        <v>13478</v>
      </c>
      <c r="T44" s="9"/>
      <c r="U44" s="11" t="s">
        <v>1083</v>
      </c>
      <c r="V44" s="11" t="s">
        <v>1083</v>
      </c>
      <c r="W44" s="254" t="s">
        <v>1374</v>
      </c>
      <c r="X44" s="254" t="s">
        <v>1277</v>
      </c>
      <c r="Y44" s="306">
        <f t="shared" si="0"/>
        <v>18</v>
      </c>
      <c r="Z44" s="307" t="str">
        <f t="shared" si="1"/>
        <v>0</v>
      </c>
      <c r="AA44" s="307">
        <f t="shared" si="2"/>
        <v>18</v>
      </c>
      <c r="AB44" s="1"/>
      <c r="AC44" s="1"/>
      <c r="AD44" s="5"/>
      <c r="AE44" s="5"/>
      <c r="AF44" s="5"/>
      <c r="AG44" s="5"/>
      <c r="AH44" s="5"/>
    </row>
    <row r="45" spans="1:34" x14ac:dyDescent="0.25">
      <c r="A45" s="249" t="s">
        <v>180</v>
      </c>
      <c r="B45" s="250">
        <v>0</v>
      </c>
      <c r="C45" s="83" t="s">
        <v>794</v>
      </c>
      <c r="D45" s="46" t="s">
        <v>1411</v>
      </c>
      <c r="E45" s="11" t="s">
        <v>291</v>
      </c>
      <c r="F45" s="251">
        <v>1</v>
      </c>
      <c r="G45" s="256">
        <v>9</v>
      </c>
      <c r="H45" s="48"/>
      <c r="I45" s="215" t="s">
        <v>107</v>
      </c>
      <c r="J45" s="93" t="s">
        <v>260</v>
      </c>
      <c r="K45" s="215" t="s">
        <v>181</v>
      </c>
      <c r="L45" s="46" t="s">
        <v>234</v>
      </c>
      <c r="M45" s="253" t="s">
        <v>49</v>
      </c>
      <c r="N45" s="93" t="s">
        <v>260</v>
      </c>
      <c r="O45" s="254"/>
      <c r="P45" s="256">
        <v>9</v>
      </c>
      <c r="Q45" s="83" t="s">
        <v>794</v>
      </c>
      <c r="R45" s="10">
        <v>0</v>
      </c>
      <c r="S45" s="255">
        <v>13478</v>
      </c>
      <c r="T45" s="9"/>
      <c r="U45" s="11" t="s">
        <v>1083</v>
      </c>
      <c r="V45" s="11" t="s">
        <v>1083</v>
      </c>
      <c r="W45" s="254" t="s">
        <v>1374</v>
      </c>
      <c r="X45" s="254" t="s">
        <v>1277</v>
      </c>
      <c r="Y45" s="306">
        <f t="shared" si="0"/>
        <v>18</v>
      </c>
      <c r="Z45" s="307" t="str">
        <f t="shared" si="1"/>
        <v>0</v>
      </c>
      <c r="AA45" s="307">
        <f t="shared" si="2"/>
        <v>18</v>
      </c>
      <c r="AB45" s="1"/>
      <c r="AC45" s="1"/>
      <c r="AD45" s="5"/>
      <c r="AE45" s="5"/>
      <c r="AF45" s="5"/>
      <c r="AG45" s="5"/>
      <c r="AH45" s="5"/>
    </row>
    <row r="46" spans="1:34" x14ac:dyDescent="0.25">
      <c r="A46" s="249" t="s">
        <v>180</v>
      </c>
      <c r="B46" s="250">
        <v>0</v>
      </c>
      <c r="C46" s="83" t="s">
        <v>794</v>
      </c>
      <c r="D46" s="46" t="s">
        <v>1412</v>
      </c>
      <c r="E46" s="11" t="s">
        <v>291</v>
      </c>
      <c r="F46" s="251">
        <v>1</v>
      </c>
      <c r="G46" s="256">
        <v>9</v>
      </c>
      <c r="H46" s="48"/>
      <c r="I46" s="215" t="s">
        <v>107</v>
      </c>
      <c r="J46" s="93" t="s">
        <v>260</v>
      </c>
      <c r="K46" s="215" t="s">
        <v>181</v>
      </c>
      <c r="L46" s="46" t="s">
        <v>234</v>
      </c>
      <c r="M46" s="253" t="s">
        <v>49</v>
      </c>
      <c r="N46" s="93" t="s">
        <v>260</v>
      </c>
      <c r="O46" s="254"/>
      <c r="P46" s="256">
        <v>9</v>
      </c>
      <c r="Q46" s="83" t="s">
        <v>794</v>
      </c>
      <c r="R46" s="10">
        <v>0</v>
      </c>
      <c r="S46" s="255">
        <v>13478</v>
      </c>
      <c r="T46" s="9"/>
      <c r="U46" s="11" t="s">
        <v>1083</v>
      </c>
      <c r="V46" s="11" t="s">
        <v>1083</v>
      </c>
      <c r="W46" s="254" t="s">
        <v>1374</v>
      </c>
      <c r="X46" s="254" t="s">
        <v>1277</v>
      </c>
      <c r="Y46" s="306">
        <f t="shared" si="0"/>
        <v>18</v>
      </c>
      <c r="Z46" s="307" t="str">
        <f t="shared" si="1"/>
        <v>0</v>
      </c>
      <c r="AA46" s="307">
        <f t="shared" si="2"/>
        <v>18</v>
      </c>
      <c r="AB46" s="1"/>
      <c r="AC46" s="1"/>
      <c r="AD46" s="5"/>
      <c r="AE46" s="5"/>
      <c r="AF46" s="5"/>
      <c r="AG46" s="5"/>
      <c r="AH46" s="5"/>
    </row>
    <row r="47" spans="1:34" x14ac:dyDescent="0.25">
      <c r="A47" s="249" t="s">
        <v>180</v>
      </c>
      <c r="B47" s="250">
        <v>0</v>
      </c>
      <c r="C47" s="83" t="s">
        <v>794</v>
      </c>
      <c r="D47" s="46" t="s">
        <v>68</v>
      </c>
      <c r="E47" s="11" t="s">
        <v>291</v>
      </c>
      <c r="F47" s="251">
        <v>1</v>
      </c>
      <c r="G47" s="256">
        <v>9</v>
      </c>
      <c r="H47" s="48"/>
      <c r="I47" s="215" t="s">
        <v>107</v>
      </c>
      <c r="J47" s="93" t="s">
        <v>260</v>
      </c>
      <c r="K47" s="215" t="s">
        <v>181</v>
      </c>
      <c r="L47" s="46" t="s">
        <v>234</v>
      </c>
      <c r="M47" s="253" t="s">
        <v>49</v>
      </c>
      <c r="N47" s="93" t="s">
        <v>260</v>
      </c>
      <c r="O47" s="254"/>
      <c r="P47" s="256">
        <v>9</v>
      </c>
      <c r="Q47" s="83" t="s">
        <v>794</v>
      </c>
      <c r="R47" s="10">
        <v>0</v>
      </c>
      <c r="S47" s="255">
        <v>13478</v>
      </c>
      <c r="T47" s="9"/>
      <c r="U47" s="11" t="s">
        <v>1083</v>
      </c>
      <c r="V47" s="11" t="s">
        <v>1083</v>
      </c>
      <c r="W47" s="254" t="s">
        <v>1374</v>
      </c>
      <c r="X47" s="254" t="s">
        <v>1277</v>
      </c>
      <c r="Y47" s="306">
        <f t="shared" si="0"/>
        <v>18</v>
      </c>
      <c r="Z47" s="307" t="str">
        <f t="shared" si="1"/>
        <v>0</v>
      </c>
      <c r="AA47" s="307">
        <f t="shared" si="2"/>
        <v>18</v>
      </c>
      <c r="AB47" s="1"/>
      <c r="AC47" s="1"/>
      <c r="AD47" s="5"/>
      <c r="AE47" s="5"/>
      <c r="AF47" s="5"/>
      <c r="AG47" s="5"/>
      <c r="AH47" s="5"/>
    </row>
    <row r="48" spans="1:34" x14ac:dyDescent="0.25">
      <c r="A48" s="249" t="s">
        <v>180</v>
      </c>
      <c r="B48" s="250">
        <v>0</v>
      </c>
      <c r="C48" s="83" t="s">
        <v>794</v>
      </c>
      <c r="D48" s="46" t="s">
        <v>1413</v>
      </c>
      <c r="E48" s="11" t="s">
        <v>291</v>
      </c>
      <c r="F48" s="251">
        <v>1</v>
      </c>
      <c r="G48" s="256">
        <v>9</v>
      </c>
      <c r="H48" s="48"/>
      <c r="I48" s="215" t="s">
        <v>107</v>
      </c>
      <c r="J48" s="93" t="s">
        <v>260</v>
      </c>
      <c r="K48" s="215" t="s">
        <v>181</v>
      </c>
      <c r="L48" s="46" t="s">
        <v>234</v>
      </c>
      <c r="M48" s="253" t="s">
        <v>49</v>
      </c>
      <c r="N48" s="93" t="s">
        <v>260</v>
      </c>
      <c r="O48" s="254"/>
      <c r="P48" s="256">
        <v>9</v>
      </c>
      <c r="Q48" s="83" t="s">
        <v>794</v>
      </c>
      <c r="R48" s="10">
        <v>0</v>
      </c>
      <c r="S48" s="255">
        <v>13478</v>
      </c>
      <c r="T48" s="9"/>
      <c r="U48" s="11" t="s">
        <v>1083</v>
      </c>
      <c r="V48" s="11" t="s">
        <v>1083</v>
      </c>
      <c r="W48" s="254" t="s">
        <v>1374</v>
      </c>
      <c r="X48" s="254" t="s">
        <v>1277</v>
      </c>
      <c r="Y48" s="306">
        <f t="shared" si="0"/>
        <v>18</v>
      </c>
      <c r="Z48" s="307" t="str">
        <f t="shared" si="1"/>
        <v>0</v>
      </c>
      <c r="AA48" s="307">
        <f t="shared" si="2"/>
        <v>18</v>
      </c>
      <c r="AB48" s="1"/>
      <c r="AC48" s="1"/>
      <c r="AD48" s="5"/>
      <c r="AE48" s="5"/>
      <c r="AF48" s="5"/>
      <c r="AG48" s="5"/>
      <c r="AH48" s="5"/>
    </row>
    <row r="49" spans="1:34" x14ac:dyDescent="0.25">
      <c r="A49" s="249" t="s">
        <v>180</v>
      </c>
      <c r="B49" s="250">
        <v>0</v>
      </c>
      <c r="C49" s="83" t="s">
        <v>794</v>
      </c>
      <c r="D49" s="46" t="s">
        <v>1414</v>
      </c>
      <c r="E49" s="11" t="s">
        <v>291</v>
      </c>
      <c r="F49" s="251">
        <v>1</v>
      </c>
      <c r="G49" s="256">
        <v>9</v>
      </c>
      <c r="H49" s="48"/>
      <c r="I49" s="215" t="s">
        <v>107</v>
      </c>
      <c r="J49" s="93" t="s">
        <v>260</v>
      </c>
      <c r="K49" s="215" t="s">
        <v>181</v>
      </c>
      <c r="L49" s="46" t="s">
        <v>234</v>
      </c>
      <c r="M49" s="253" t="s">
        <v>49</v>
      </c>
      <c r="N49" s="93" t="s">
        <v>260</v>
      </c>
      <c r="O49" s="254"/>
      <c r="P49" s="256">
        <v>9</v>
      </c>
      <c r="Q49" s="83" t="s">
        <v>794</v>
      </c>
      <c r="R49" s="10">
        <v>0</v>
      </c>
      <c r="S49" s="255">
        <v>13478</v>
      </c>
      <c r="T49" s="9"/>
      <c r="U49" s="11" t="s">
        <v>1083</v>
      </c>
      <c r="V49" s="11" t="s">
        <v>1083</v>
      </c>
      <c r="W49" s="254" t="s">
        <v>1374</v>
      </c>
      <c r="X49" s="254" t="s">
        <v>1277</v>
      </c>
      <c r="Y49" s="306">
        <f t="shared" si="0"/>
        <v>18</v>
      </c>
      <c r="Z49" s="307" t="str">
        <f t="shared" si="1"/>
        <v>0</v>
      </c>
      <c r="AA49" s="307">
        <f t="shared" si="2"/>
        <v>18</v>
      </c>
      <c r="AB49" s="1"/>
      <c r="AC49" s="1"/>
      <c r="AD49" s="5"/>
      <c r="AE49" s="5"/>
      <c r="AF49" s="5"/>
      <c r="AG49" s="5"/>
      <c r="AH49" s="5"/>
    </row>
    <row r="50" spans="1:34" x14ac:dyDescent="0.25">
      <c r="A50" s="249" t="s">
        <v>180</v>
      </c>
      <c r="B50" s="250">
        <v>0</v>
      </c>
      <c r="C50" s="83" t="s">
        <v>794</v>
      </c>
      <c r="D50" s="46" t="s">
        <v>1415</v>
      </c>
      <c r="E50" s="11" t="s">
        <v>291</v>
      </c>
      <c r="F50" s="251">
        <v>1</v>
      </c>
      <c r="G50" s="256">
        <v>9</v>
      </c>
      <c r="H50" s="48"/>
      <c r="I50" s="215" t="s">
        <v>107</v>
      </c>
      <c r="J50" s="93" t="s">
        <v>260</v>
      </c>
      <c r="K50" s="215" t="s">
        <v>181</v>
      </c>
      <c r="L50" s="46" t="s">
        <v>234</v>
      </c>
      <c r="M50" s="253" t="s">
        <v>49</v>
      </c>
      <c r="N50" s="93" t="s">
        <v>260</v>
      </c>
      <c r="O50" s="254"/>
      <c r="P50" s="256">
        <v>9</v>
      </c>
      <c r="Q50" s="83" t="s">
        <v>794</v>
      </c>
      <c r="R50" s="10">
        <v>0</v>
      </c>
      <c r="S50" s="255">
        <v>13478</v>
      </c>
      <c r="T50" s="9"/>
      <c r="U50" s="11" t="s">
        <v>1083</v>
      </c>
      <c r="V50" s="11" t="s">
        <v>1083</v>
      </c>
      <c r="W50" s="254" t="s">
        <v>1374</v>
      </c>
      <c r="X50" s="254" t="s">
        <v>1277</v>
      </c>
      <c r="Y50" s="306">
        <f t="shared" si="0"/>
        <v>18</v>
      </c>
      <c r="Z50" s="307" t="str">
        <f t="shared" si="1"/>
        <v>0</v>
      </c>
      <c r="AA50" s="307">
        <f t="shared" si="2"/>
        <v>18</v>
      </c>
      <c r="AB50" s="1"/>
      <c r="AC50" s="1"/>
      <c r="AD50" s="5"/>
      <c r="AE50" s="5"/>
      <c r="AF50" s="5"/>
      <c r="AG50" s="5"/>
      <c r="AH50" s="5"/>
    </row>
    <row r="51" spans="1:34" x14ac:dyDescent="0.25">
      <c r="A51" s="249" t="s">
        <v>180</v>
      </c>
      <c r="B51" s="250">
        <v>0</v>
      </c>
      <c r="C51" s="83" t="s">
        <v>794</v>
      </c>
      <c r="D51" s="46" t="s">
        <v>1416</v>
      </c>
      <c r="E51" s="11" t="s">
        <v>291</v>
      </c>
      <c r="F51" s="251">
        <v>1</v>
      </c>
      <c r="G51" s="256">
        <v>9</v>
      </c>
      <c r="H51" s="48"/>
      <c r="I51" s="215" t="s">
        <v>107</v>
      </c>
      <c r="J51" s="93" t="s">
        <v>260</v>
      </c>
      <c r="K51" s="215" t="s">
        <v>181</v>
      </c>
      <c r="L51" s="46" t="s">
        <v>234</v>
      </c>
      <c r="M51" s="253" t="s">
        <v>49</v>
      </c>
      <c r="N51" s="93" t="s">
        <v>260</v>
      </c>
      <c r="O51" s="254"/>
      <c r="P51" s="256">
        <v>9</v>
      </c>
      <c r="Q51" s="83" t="s">
        <v>794</v>
      </c>
      <c r="R51" s="10">
        <v>0</v>
      </c>
      <c r="S51" s="255">
        <v>13478</v>
      </c>
      <c r="T51" s="9"/>
      <c r="U51" s="11" t="s">
        <v>1083</v>
      </c>
      <c r="V51" s="11" t="s">
        <v>1083</v>
      </c>
      <c r="W51" s="254" t="s">
        <v>1374</v>
      </c>
      <c r="X51" s="254" t="s">
        <v>1277</v>
      </c>
      <c r="Y51" s="306">
        <f t="shared" si="0"/>
        <v>18</v>
      </c>
      <c r="Z51" s="307" t="str">
        <f t="shared" si="1"/>
        <v>0</v>
      </c>
      <c r="AA51" s="307">
        <f t="shared" si="2"/>
        <v>18</v>
      </c>
      <c r="AB51" s="1"/>
      <c r="AC51" s="1"/>
      <c r="AD51" s="5"/>
      <c r="AE51" s="5"/>
      <c r="AF51" s="5"/>
      <c r="AG51" s="5"/>
      <c r="AH51" s="5"/>
    </row>
    <row r="52" spans="1:34" x14ac:dyDescent="0.25">
      <c r="A52" s="249" t="s">
        <v>180</v>
      </c>
      <c r="B52" s="250">
        <v>0</v>
      </c>
      <c r="C52" s="83" t="s">
        <v>794</v>
      </c>
      <c r="D52" s="46" t="s">
        <v>1417</v>
      </c>
      <c r="E52" s="11" t="s">
        <v>291</v>
      </c>
      <c r="F52" s="251">
        <v>1</v>
      </c>
      <c r="G52" s="256">
        <v>9</v>
      </c>
      <c r="H52" s="48"/>
      <c r="I52" s="215" t="s">
        <v>107</v>
      </c>
      <c r="J52" s="93" t="s">
        <v>260</v>
      </c>
      <c r="K52" s="215" t="s">
        <v>181</v>
      </c>
      <c r="L52" s="46" t="s">
        <v>234</v>
      </c>
      <c r="M52" s="253" t="s">
        <v>49</v>
      </c>
      <c r="N52" s="93" t="s">
        <v>260</v>
      </c>
      <c r="O52" s="254"/>
      <c r="P52" s="256">
        <v>9</v>
      </c>
      <c r="Q52" s="83" t="s">
        <v>794</v>
      </c>
      <c r="R52" s="10">
        <v>0</v>
      </c>
      <c r="S52" s="255">
        <v>13478</v>
      </c>
      <c r="T52" s="9"/>
      <c r="U52" s="11" t="s">
        <v>1083</v>
      </c>
      <c r="V52" s="11" t="s">
        <v>1083</v>
      </c>
      <c r="W52" s="254" t="s">
        <v>1374</v>
      </c>
      <c r="X52" s="254" t="s">
        <v>1277</v>
      </c>
      <c r="Y52" s="306">
        <f t="shared" si="0"/>
        <v>18</v>
      </c>
      <c r="Z52" s="307" t="str">
        <f t="shared" si="1"/>
        <v>0</v>
      </c>
      <c r="AA52" s="307">
        <f t="shared" si="2"/>
        <v>18</v>
      </c>
      <c r="AB52" s="1"/>
      <c r="AC52" s="1"/>
      <c r="AD52" s="5"/>
      <c r="AE52" s="5"/>
      <c r="AF52" s="5"/>
      <c r="AG52" s="5"/>
      <c r="AH52" s="5"/>
    </row>
    <row r="53" spans="1:34" x14ac:dyDescent="0.25">
      <c r="A53" s="249" t="s">
        <v>180</v>
      </c>
      <c r="B53" s="250">
        <v>0</v>
      </c>
      <c r="C53" s="83" t="s">
        <v>794</v>
      </c>
      <c r="D53" s="46" t="s">
        <v>1418</v>
      </c>
      <c r="E53" s="11" t="s">
        <v>291</v>
      </c>
      <c r="F53" s="251">
        <v>1</v>
      </c>
      <c r="G53" s="256">
        <v>9</v>
      </c>
      <c r="H53" s="48"/>
      <c r="I53" s="215" t="s">
        <v>107</v>
      </c>
      <c r="J53" s="93" t="s">
        <v>260</v>
      </c>
      <c r="K53" s="215" t="s">
        <v>181</v>
      </c>
      <c r="L53" s="46" t="s">
        <v>234</v>
      </c>
      <c r="M53" s="253" t="s">
        <v>49</v>
      </c>
      <c r="N53" s="93" t="s">
        <v>260</v>
      </c>
      <c r="O53" s="254"/>
      <c r="P53" s="256">
        <v>9</v>
      </c>
      <c r="Q53" s="83" t="s">
        <v>794</v>
      </c>
      <c r="R53" s="10">
        <v>0</v>
      </c>
      <c r="S53" s="255">
        <v>13478</v>
      </c>
      <c r="T53" s="9"/>
      <c r="U53" s="11" t="s">
        <v>1083</v>
      </c>
      <c r="V53" s="11" t="s">
        <v>1083</v>
      </c>
      <c r="W53" s="254" t="s">
        <v>1374</v>
      </c>
      <c r="X53" s="254" t="s">
        <v>1277</v>
      </c>
      <c r="Y53" s="306">
        <f t="shared" si="0"/>
        <v>18</v>
      </c>
      <c r="Z53" s="307" t="str">
        <f t="shared" si="1"/>
        <v>0</v>
      </c>
      <c r="AA53" s="307">
        <f t="shared" si="2"/>
        <v>18</v>
      </c>
      <c r="AB53" s="1"/>
      <c r="AC53" s="1"/>
      <c r="AD53" s="5"/>
      <c r="AE53" s="5"/>
      <c r="AF53" s="5"/>
      <c r="AG53" s="5"/>
      <c r="AH53" s="5"/>
    </row>
    <row r="54" spans="1:34" x14ac:dyDescent="0.25">
      <c r="A54" s="249" t="s">
        <v>180</v>
      </c>
      <c r="B54" s="250">
        <v>0</v>
      </c>
      <c r="C54" s="83" t="s">
        <v>794</v>
      </c>
      <c r="D54" s="46" t="s">
        <v>1419</v>
      </c>
      <c r="E54" s="11" t="s">
        <v>291</v>
      </c>
      <c r="F54" s="251">
        <v>1</v>
      </c>
      <c r="G54" s="256">
        <v>9</v>
      </c>
      <c r="H54" s="48"/>
      <c r="I54" s="215" t="s">
        <v>107</v>
      </c>
      <c r="J54" s="93" t="s">
        <v>260</v>
      </c>
      <c r="K54" s="215" t="s">
        <v>181</v>
      </c>
      <c r="L54" s="46" t="s">
        <v>234</v>
      </c>
      <c r="M54" s="253" t="s">
        <v>49</v>
      </c>
      <c r="N54" s="93" t="s">
        <v>260</v>
      </c>
      <c r="O54" s="254"/>
      <c r="P54" s="256">
        <v>9</v>
      </c>
      <c r="Q54" s="83" t="s">
        <v>794</v>
      </c>
      <c r="R54" s="10">
        <v>0</v>
      </c>
      <c r="S54" s="255">
        <v>13478</v>
      </c>
      <c r="T54" s="9"/>
      <c r="U54" s="11" t="s">
        <v>1083</v>
      </c>
      <c r="V54" s="11" t="s">
        <v>1083</v>
      </c>
      <c r="W54" s="254" t="s">
        <v>1374</v>
      </c>
      <c r="X54" s="254" t="s">
        <v>1277</v>
      </c>
      <c r="Y54" s="306">
        <f t="shared" si="0"/>
        <v>18</v>
      </c>
      <c r="Z54" s="307" t="str">
        <f t="shared" si="1"/>
        <v>0</v>
      </c>
      <c r="AA54" s="307">
        <f t="shared" si="2"/>
        <v>18</v>
      </c>
      <c r="AB54" s="1"/>
      <c r="AC54" s="1"/>
      <c r="AD54" s="5"/>
      <c r="AE54" s="5"/>
      <c r="AF54" s="5"/>
      <c r="AG54" s="5"/>
      <c r="AH54" s="5"/>
    </row>
    <row r="55" spans="1:34" x14ac:dyDescent="0.25">
      <c r="A55" s="249" t="s">
        <v>180</v>
      </c>
      <c r="B55" s="250">
        <v>0</v>
      </c>
      <c r="C55" s="83" t="s">
        <v>794</v>
      </c>
      <c r="D55" s="46" t="s">
        <v>1420</v>
      </c>
      <c r="E55" s="11" t="s">
        <v>291</v>
      </c>
      <c r="F55" s="251">
        <v>1</v>
      </c>
      <c r="G55" s="256">
        <v>9</v>
      </c>
      <c r="H55" s="48"/>
      <c r="I55" s="215" t="s">
        <v>107</v>
      </c>
      <c r="J55" s="93" t="s">
        <v>260</v>
      </c>
      <c r="K55" s="215" t="s">
        <v>181</v>
      </c>
      <c r="L55" s="46" t="s">
        <v>234</v>
      </c>
      <c r="M55" s="253" t="s">
        <v>49</v>
      </c>
      <c r="N55" s="93" t="s">
        <v>260</v>
      </c>
      <c r="O55" s="254"/>
      <c r="P55" s="256">
        <v>9</v>
      </c>
      <c r="Q55" s="83" t="s">
        <v>794</v>
      </c>
      <c r="R55" s="10">
        <v>0</v>
      </c>
      <c r="S55" s="255">
        <v>13478</v>
      </c>
      <c r="T55" s="9"/>
      <c r="U55" s="11" t="s">
        <v>1083</v>
      </c>
      <c r="V55" s="11" t="s">
        <v>1083</v>
      </c>
      <c r="W55" s="254" t="s">
        <v>1374</v>
      </c>
      <c r="X55" s="254" t="s">
        <v>1277</v>
      </c>
      <c r="Y55" s="306">
        <f t="shared" si="0"/>
        <v>18</v>
      </c>
      <c r="Z55" s="307" t="str">
        <f t="shared" si="1"/>
        <v>0</v>
      </c>
      <c r="AA55" s="307">
        <f t="shared" si="2"/>
        <v>18</v>
      </c>
      <c r="AB55" s="1"/>
      <c r="AC55" s="1"/>
      <c r="AD55" s="5"/>
      <c r="AE55" s="5"/>
      <c r="AF55" s="5"/>
      <c r="AG55" s="5"/>
      <c r="AH55" s="5"/>
    </row>
    <row r="56" spans="1:34" x14ac:dyDescent="0.25">
      <c r="A56" s="249" t="s">
        <v>180</v>
      </c>
      <c r="B56" s="250">
        <v>0</v>
      </c>
      <c r="C56" s="83" t="s">
        <v>794</v>
      </c>
      <c r="D56" s="46" t="s">
        <v>1421</v>
      </c>
      <c r="E56" s="11" t="s">
        <v>291</v>
      </c>
      <c r="F56" s="251">
        <v>1</v>
      </c>
      <c r="G56" s="256">
        <v>9</v>
      </c>
      <c r="H56" s="48"/>
      <c r="I56" s="215" t="s">
        <v>107</v>
      </c>
      <c r="J56" s="93" t="s">
        <v>260</v>
      </c>
      <c r="K56" s="215" t="s">
        <v>181</v>
      </c>
      <c r="L56" s="46" t="s">
        <v>234</v>
      </c>
      <c r="M56" s="253" t="s">
        <v>49</v>
      </c>
      <c r="N56" s="93" t="s">
        <v>260</v>
      </c>
      <c r="O56" s="254"/>
      <c r="P56" s="256">
        <v>9</v>
      </c>
      <c r="Q56" s="83" t="s">
        <v>794</v>
      </c>
      <c r="R56" s="10">
        <v>0</v>
      </c>
      <c r="S56" s="255">
        <v>13478</v>
      </c>
      <c r="T56" s="9"/>
      <c r="U56" s="11" t="s">
        <v>1083</v>
      </c>
      <c r="V56" s="11" t="s">
        <v>1083</v>
      </c>
      <c r="W56" s="254" t="s">
        <v>1374</v>
      </c>
      <c r="X56" s="254" t="s">
        <v>1277</v>
      </c>
      <c r="Y56" s="306">
        <f t="shared" si="0"/>
        <v>18</v>
      </c>
      <c r="Z56" s="307" t="str">
        <f t="shared" si="1"/>
        <v>0</v>
      </c>
      <c r="AA56" s="307">
        <f t="shared" si="2"/>
        <v>18</v>
      </c>
      <c r="AB56" s="1"/>
      <c r="AC56" s="1"/>
      <c r="AD56" s="5"/>
      <c r="AE56" s="5"/>
      <c r="AF56" s="5"/>
      <c r="AG56" s="5"/>
      <c r="AH56" s="5"/>
    </row>
    <row r="57" spans="1:34" x14ac:dyDescent="0.25">
      <c r="A57" s="249" t="s">
        <v>180</v>
      </c>
      <c r="B57" s="250">
        <v>0</v>
      </c>
      <c r="C57" s="83" t="s">
        <v>794</v>
      </c>
      <c r="D57" s="46" t="s">
        <v>1422</v>
      </c>
      <c r="E57" s="11" t="s">
        <v>291</v>
      </c>
      <c r="F57" s="251">
        <v>1</v>
      </c>
      <c r="G57" s="256">
        <v>1</v>
      </c>
      <c r="H57" s="48"/>
      <c r="I57" s="215" t="s">
        <v>107</v>
      </c>
      <c r="J57" s="93" t="s">
        <v>260</v>
      </c>
      <c r="K57" s="215" t="s">
        <v>181</v>
      </c>
      <c r="L57" s="46" t="s">
        <v>234</v>
      </c>
      <c r="M57" s="253" t="s">
        <v>49</v>
      </c>
      <c r="N57" s="93" t="s">
        <v>260</v>
      </c>
      <c r="O57" s="254"/>
      <c r="P57" s="256">
        <v>1</v>
      </c>
      <c r="Q57" s="83" t="s">
        <v>794</v>
      </c>
      <c r="R57" s="10">
        <v>0</v>
      </c>
      <c r="S57" s="255">
        <v>13478</v>
      </c>
      <c r="T57" s="9"/>
      <c r="U57" s="11" t="s">
        <v>1083</v>
      </c>
      <c r="V57" s="11" t="s">
        <v>1083</v>
      </c>
      <c r="W57" s="254" t="s">
        <v>1374</v>
      </c>
      <c r="X57" s="254" t="s">
        <v>1277</v>
      </c>
      <c r="Y57" s="306">
        <f t="shared" si="0"/>
        <v>2</v>
      </c>
      <c r="Z57" s="307" t="str">
        <f t="shared" si="1"/>
        <v>0</v>
      </c>
      <c r="AA57" s="307">
        <f t="shared" si="2"/>
        <v>2</v>
      </c>
      <c r="AB57" s="1"/>
      <c r="AC57" s="1"/>
      <c r="AD57" s="5"/>
      <c r="AE57" s="5"/>
      <c r="AF57" s="5"/>
      <c r="AG57" s="5"/>
      <c r="AH57" s="5"/>
    </row>
    <row r="58" spans="1:34" x14ac:dyDescent="0.25">
      <c r="A58" s="249" t="s">
        <v>180</v>
      </c>
      <c r="B58" s="250">
        <v>0</v>
      </c>
      <c r="C58" s="83" t="s">
        <v>794</v>
      </c>
      <c r="D58" s="46" t="s">
        <v>1423</v>
      </c>
      <c r="E58" s="11" t="s">
        <v>291</v>
      </c>
      <c r="F58" s="251">
        <v>1</v>
      </c>
      <c r="G58" s="257">
        <v>1</v>
      </c>
      <c r="H58" s="48"/>
      <c r="I58" s="215" t="s">
        <v>107</v>
      </c>
      <c r="J58" s="93" t="s">
        <v>260</v>
      </c>
      <c r="K58" s="215" t="s">
        <v>181</v>
      </c>
      <c r="L58" s="46" t="s">
        <v>234</v>
      </c>
      <c r="M58" s="253" t="s">
        <v>49</v>
      </c>
      <c r="N58" s="93" t="s">
        <v>260</v>
      </c>
      <c r="O58" s="254"/>
      <c r="P58" s="257">
        <v>1</v>
      </c>
      <c r="Q58" s="83" t="s">
        <v>794</v>
      </c>
      <c r="R58" s="10">
        <v>0</v>
      </c>
      <c r="S58" s="255">
        <v>13478</v>
      </c>
      <c r="T58" s="9"/>
      <c r="U58" s="11" t="s">
        <v>1083</v>
      </c>
      <c r="V58" s="11" t="s">
        <v>1083</v>
      </c>
      <c r="W58" s="254" t="s">
        <v>1374</v>
      </c>
      <c r="X58" s="254" t="s">
        <v>1277</v>
      </c>
      <c r="Y58" s="306">
        <f t="shared" si="0"/>
        <v>2</v>
      </c>
      <c r="Z58" s="307" t="str">
        <f t="shared" si="1"/>
        <v>0</v>
      </c>
      <c r="AA58" s="307">
        <f t="shared" si="2"/>
        <v>2</v>
      </c>
      <c r="AB58" s="1"/>
      <c r="AC58" s="1"/>
      <c r="AD58" s="5"/>
      <c r="AE58" s="5"/>
      <c r="AF58" s="5"/>
      <c r="AG58" s="5"/>
      <c r="AH58" s="5"/>
    </row>
    <row r="59" spans="1:34" s="262" customFormat="1" x14ac:dyDescent="0.25">
      <c r="A59" s="258"/>
      <c r="B59" s="259"/>
      <c r="C59" s="258"/>
      <c r="D59" s="258"/>
      <c r="E59" s="258"/>
      <c r="F59" s="258"/>
      <c r="G59" s="259">
        <f>SUM(G35:G58)</f>
        <v>148</v>
      </c>
      <c r="H59" s="258"/>
      <c r="I59" s="258"/>
      <c r="J59" s="260"/>
      <c r="K59" s="258"/>
      <c r="L59" s="258"/>
      <c r="M59" s="62">
        <f>G59-P59</f>
        <v>0</v>
      </c>
      <c r="N59" s="260"/>
      <c r="O59" s="258"/>
      <c r="P59" s="259">
        <f>SUM(P35:P58)</f>
        <v>148</v>
      </c>
      <c r="Q59" s="258"/>
      <c r="R59" s="258"/>
      <c r="S59" s="261"/>
      <c r="T59" s="258"/>
      <c r="U59" s="258"/>
      <c r="V59" s="258"/>
      <c r="W59" s="258"/>
      <c r="X59" s="258"/>
      <c r="Y59" s="306"/>
      <c r="Z59" s="307" t="str">
        <f t="shared" si="1"/>
        <v>0</v>
      </c>
      <c r="AA59" s="307" t="str">
        <f t="shared" si="2"/>
        <v>0</v>
      </c>
      <c r="AB59" s="258"/>
      <c r="AC59" s="258"/>
      <c r="AD59" s="258"/>
      <c r="AE59" s="258"/>
      <c r="AF59" s="258"/>
      <c r="AG59" s="258"/>
      <c r="AH59" s="258"/>
    </row>
    <row r="60" spans="1:34" s="25" customFormat="1" ht="11.85" customHeight="1" x14ac:dyDescent="0.25">
      <c r="C60" s="42" t="s">
        <v>238</v>
      </c>
      <c r="G60" s="19"/>
      <c r="H60" s="19"/>
      <c r="I60" s="19"/>
      <c r="J60" s="19"/>
      <c r="K60" s="19"/>
      <c r="L60" s="33"/>
      <c r="M60" s="19"/>
      <c r="N60" s="19"/>
      <c r="O60" s="19"/>
      <c r="P60" s="19"/>
      <c r="Q60" s="19"/>
      <c r="R60" s="19"/>
      <c r="S60" s="15"/>
      <c r="T60" s="19"/>
      <c r="X60" s="19"/>
      <c r="Y60" s="306"/>
      <c r="Z60" s="307" t="str">
        <f t="shared" si="1"/>
        <v>0</v>
      </c>
      <c r="AA60" s="307" t="str">
        <f t="shared" si="2"/>
        <v>0</v>
      </c>
    </row>
    <row r="61" spans="1:34" s="19" customFormat="1" ht="11.85" customHeight="1" x14ac:dyDescent="0.25">
      <c r="A61" s="125" t="s">
        <v>1117</v>
      </c>
      <c r="B61" s="18">
        <v>25</v>
      </c>
      <c r="C61" s="17" t="s">
        <v>310</v>
      </c>
      <c r="D61" s="17" t="s">
        <v>290</v>
      </c>
      <c r="E61" s="19" t="s">
        <v>291</v>
      </c>
      <c r="F61" s="19">
        <v>16</v>
      </c>
      <c r="G61" s="19">
        <v>18</v>
      </c>
      <c r="H61" s="19" t="s">
        <v>1270</v>
      </c>
      <c r="I61" s="21" t="s">
        <v>1385</v>
      </c>
      <c r="J61" s="19" t="s">
        <v>260</v>
      </c>
      <c r="K61" s="21" t="s">
        <v>537</v>
      </c>
      <c r="L61" s="17" t="s">
        <v>234</v>
      </c>
      <c r="M61" s="19" t="s">
        <v>968</v>
      </c>
      <c r="N61" s="19" t="s">
        <v>260</v>
      </c>
      <c r="P61" s="19">
        <v>18</v>
      </c>
      <c r="Q61" s="17" t="s">
        <v>297</v>
      </c>
      <c r="R61" s="18">
        <v>0</v>
      </c>
      <c r="S61" s="202">
        <v>13483</v>
      </c>
      <c r="T61" s="17" t="s">
        <v>969</v>
      </c>
      <c r="U61" s="19" t="s">
        <v>970</v>
      </c>
      <c r="V61" s="19" t="s">
        <v>970</v>
      </c>
      <c r="W61" s="19" t="s">
        <v>1374</v>
      </c>
      <c r="X61" s="19" t="s">
        <v>1277</v>
      </c>
      <c r="Y61" s="306">
        <f t="shared" si="0"/>
        <v>576</v>
      </c>
      <c r="Z61" s="307" t="str">
        <f t="shared" si="1"/>
        <v>0</v>
      </c>
      <c r="AA61" s="307">
        <f t="shared" si="2"/>
        <v>576</v>
      </c>
      <c r="AC61" s="22"/>
    </row>
    <row r="62" spans="1:34" s="19" customFormat="1" ht="11.85" customHeight="1" x14ac:dyDescent="0.25">
      <c r="A62" s="9" t="s">
        <v>1424</v>
      </c>
      <c r="B62" s="10">
        <v>0</v>
      </c>
      <c r="C62" s="9" t="s">
        <v>678</v>
      </c>
      <c r="D62" s="9" t="s">
        <v>290</v>
      </c>
      <c r="E62" s="11" t="s">
        <v>291</v>
      </c>
      <c r="F62" s="11">
        <v>16</v>
      </c>
      <c r="G62" s="19">
        <v>23</v>
      </c>
      <c r="H62" s="19" t="s">
        <v>1270</v>
      </c>
      <c r="I62" s="20"/>
      <c r="J62" s="19" t="s">
        <v>260</v>
      </c>
      <c r="K62" s="20" t="s">
        <v>968</v>
      </c>
      <c r="L62" s="17" t="s">
        <v>234</v>
      </c>
      <c r="M62" s="19" t="s">
        <v>968</v>
      </c>
      <c r="N62" s="19" t="s">
        <v>260</v>
      </c>
      <c r="P62" s="19">
        <v>23</v>
      </c>
      <c r="Q62" s="17" t="s">
        <v>297</v>
      </c>
      <c r="R62" s="18">
        <v>88.5</v>
      </c>
      <c r="S62" s="129" t="s">
        <v>1372</v>
      </c>
      <c r="T62" s="17" t="s">
        <v>1119</v>
      </c>
      <c r="U62" s="19" t="s">
        <v>970</v>
      </c>
      <c r="V62" s="19" t="s">
        <v>970</v>
      </c>
      <c r="W62" s="19" t="s">
        <v>1374</v>
      </c>
      <c r="X62" s="19" t="s">
        <v>1373</v>
      </c>
      <c r="Y62" s="306">
        <f t="shared" si="0"/>
        <v>736</v>
      </c>
      <c r="Z62" s="307">
        <f t="shared" si="1"/>
        <v>736</v>
      </c>
      <c r="AA62" s="307" t="str">
        <f t="shared" si="2"/>
        <v>0</v>
      </c>
      <c r="AC62" s="22"/>
    </row>
    <row r="63" spans="1:34" s="19" customFormat="1" ht="11.85" customHeight="1" x14ac:dyDescent="0.25">
      <c r="A63" s="9" t="s">
        <v>1425</v>
      </c>
      <c r="B63" s="10">
        <v>205</v>
      </c>
      <c r="C63" s="9" t="s">
        <v>678</v>
      </c>
      <c r="D63" s="9" t="s">
        <v>290</v>
      </c>
      <c r="E63" s="11" t="s">
        <v>291</v>
      </c>
      <c r="F63" s="11">
        <v>16</v>
      </c>
      <c r="G63" s="19">
        <v>5</v>
      </c>
      <c r="H63" s="19" t="s">
        <v>1270</v>
      </c>
      <c r="I63" s="20"/>
      <c r="J63" s="19" t="s">
        <v>260</v>
      </c>
      <c r="K63" s="20" t="s">
        <v>968</v>
      </c>
      <c r="L63" s="17" t="s">
        <v>234</v>
      </c>
      <c r="M63" s="19" t="s">
        <v>968</v>
      </c>
      <c r="N63" s="19" t="s">
        <v>260</v>
      </c>
      <c r="P63" s="19">
        <v>5</v>
      </c>
      <c r="Q63" s="17" t="s">
        <v>297</v>
      </c>
      <c r="R63" s="18">
        <v>0</v>
      </c>
      <c r="S63" s="129" t="s">
        <v>1372</v>
      </c>
      <c r="T63" s="17" t="s">
        <v>969</v>
      </c>
      <c r="U63" s="19" t="s">
        <v>970</v>
      </c>
      <c r="V63" s="19" t="s">
        <v>970</v>
      </c>
      <c r="W63" s="19" t="s">
        <v>1374</v>
      </c>
      <c r="X63" s="19" t="s">
        <v>1373</v>
      </c>
      <c r="Y63" s="306">
        <f t="shared" si="0"/>
        <v>160</v>
      </c>
      <c r="Z63" s="307">
        <f t="shared" si="1"/>
        <v>160</v>
      </c>
      <c r="AA63" s="307" t="str">
        <f t="shared" si="2"/>
        <v>0</v>
      </c>
      <c r="AC63" s="22"/>
    </row>
    <row r="64" spans="1:34" s="27" customFormat="1" ht="11.85" customHeight="1" x14ac:dyDescent="0.25">
      <c r="A64" s="43"/>
      <c r="B64" s="44"/>
      <c r="C64" s="43"/>
      <c r="D64" s="43"/>
      <c r="E64" s="30"/>
      <c r="F64" s="30"/>
      <c r="G64" s="28">
        <f>SUM(G60:G63)</f>
        <v>46</v>
      </c>
      <c r="H64" s="28"/>
      <c r="I64" s="28"/>
      <c r="J64" s="28"/>
      <c r="K64" s="108"/>
      <c r="L64" s="45"/>
      <c r="M64" s="28">
        <f>G64-P64</f>
        <v>0</v>
      </c>
      <c r="N64" s="28"/>
      <c r="O64" s="28"/>
      <c r="P64" s="28">
        <f>SUM(P60:P63)</f>
        <v>46</v>
      </c>
      <c r="Q64" s="43"/>
      <c r="R64" s="44"/>
      <c r="S64" s="31"/>
      <c r="T64" s="43"/>
      <c r="U64" s="30"/>
      <c r="X64" s="30"/>
      <c r="Y64" s="306"/>
      <c r="Z64" s="307" t="str">
        <f t="shared" si="1"/>
        <v>0</v>
      </c>
      <c r="AA64" s="307" t="str">
        <f t="shared" si="2"/>
        <v>0</v>
      </c>
    </row>
    <row r="65" spans="1:29" s="53" customFormat="1" ht="11.85" customHeight="1" x14ac:dyDescent="0.25">
      <c r="A65" s="46"/>
      <c r="B65" s="47"/>
      <c r="C65" s="42" t="s">
        <v>239</v>
      </c>
      <c r="D65" s="46"/>
      <c r="E65" s="48"/>
      <c r="F65" s="48"/>
      <c r="G65" s="49"/>
      <c r="H65" s="49"/>
      <c r="I65" s="49"/>
      <c r="J65" s="49"/>
      <c r="K65" s="50"/>
      <c r="L65" s="51"/>
      <c r="M65" s="49"/>
      <c r="N65" s="49"/>
      <c r="O65" s="49"/>
      <c r="P65" s="49"/>
      <c r="Q65" s="46"/>
      <c r="R65" s="47"/>
      <c r="S65" s="263"/>
      <c r="T65" s="46"/>
      <c r="U65" s="48"/>
      <c r="X65" s="48"/>
      <c r="Y65" s="306"/>
      <c r="Z65" s="307" t="str">
        <f t="shared" si="1"/>
        <v>0</v>
      </c>
      <c r="AA65" s="307" t="str">
        <f t="shared" si="2"/>
        <v>0</v>
      </c>
    </row>
    <row r="66" spans="1:29" s="19" customFormat="1" ht="11.85" customHeight="1" x14ac:dyDescent="0.25">
      <c r="A66" s="17" t="s">
        <v>1117</v>
      </c>
      <c r="B66" s="18">
        <v>25</v>
      </c>
      <c r="C66" s="17" t="s">
        <v>310</v>
      </c>
      <c r="D66" s="17" t="s">
        <v>1120</v>
      </c>
      <c r="E66" s="19" t="s">
        <v>291</v>
      </c>
      <c r="F66" s="19">
        <v>8</v>
      </c>
      <c r="G66" s="19">
        <v>23</v>
      </c>
      <c r="H66" s="19" t="s">
        <v>1270</v>
      </c>
      <c r="I66" s="21" t="s">
        <v>1385</v>
      </c>
      <c r="J66" s="19" t="s">
        <v>260</v>
      </c>
      <c r="K66" s="21" t="s">
        <v>537</v>
      </c>
      <c r="L66" s="17" t="s">
        <v>234</v>
      </c>
      <c r="M66" s="19" t="s">
        <v>968</v>
      </c>
      <c r="N66" s="19" t="s">
        <v>260</v>
      </c>
      <c r="P66" s="19">
        <v>23</v>
      </c>
      <c r="Q66" s="17" t="s">
        <v>297</v>
      </c>
      <c r="R66" s="18">
        <v>0</v>
      </c>
      <c r="S66" s="202">
        <v>13483</v>
      </c>
      <c r="T66" s="17" t="s">
        <v>1269</v>
      </c>
      <c r="U66" s="19" t="s">
        <v>970</v>
      </c>
      <c r="V66" s="19" t="s">
        <v>970</v>
      </c>
      <c r="W66" s="19" t="s">
        <v>1374</v>
      </c>
      <c r="X66" s="19" t="s">
        <v>1277</v>
      </c>
      <c r="Y66" s="306">
        <f t="shared" si="0"/>
        <v>368</v>
      </c>
      <c r="Z66" s="307" t="str">
        <f t="shared" si="1"/>
        <v>0</v>
      </c>
      <c r="AA66" s="307">
        <f t="shared" si="2"/>
        <v>368</v>
      </c>
      <c r="AC66" s="22"/>
    </row>
    <row r="67" spans="1:29" s="19" customFormat="1" ht="11.85" customHeight="1" x14ac:dyDescent="0.25">
      <c r="A67" s="9" t="s">
        <v>1426</v>
      </c>
      <c r="B67" s="10">
        <v>0</v>
      </c>
      <c r="C67" s="9" t="s">
        <v>678</v>
      </c>
      <c r="D67" s="9" t="s">
        <v>1120</v>
      </c>
      <c r="E67" s="11" t="s">
        <v>291</v>
      </c>
      <c r="F67" s="11">
        <v>8</v>
      </c>
      <c r="G67" s="19">
        <v>23</v>
      </c>
      <c r="H67" s="19" t="s">
        <v>1270</v>
      </c>
      <c r="I67" s="20"/>
      <c r="J67" s="19" t="s">
        <v>260</v>
      </c>
      <c r="K67" s="20" t="s">
        <v>968</v>
      </c>
      <c r="L67" s="17" t="s">
        <v>234</v>
      </c>
      <c r="M67" s="19" t="s">
        <v>968</v>
      </c>
      <c r="N67" s="19" t="s">
        <v>260</v>
      </c>
      <c r="P67" s="19">
        <v>23</v>
      </c>
      <c r="Q67" s="17" t="s">
        <v>297</v>
      </c>
      <c r="R67" s="18">
        <v>88.5</v>
      </c>
      <c r="S67" s="129" t="s">
        <v>1372</v>
      </c>
      <c r="T67" s="17" t="s">
        <v>1119</v>
      </c>
      <c r="U67" s="19" t="s">
        <v>970</v>
      </c>
      <c r="V67" s="19" t="s">
        <v>970</v>
      </c>
      <c r="W67" s="19" t="s">
        <v>1374</v>
      </c>
      <c r="X67" s="19" t="s">
        <v>1373</v>
      </c>
      <c r="Y67" s="306">
        <f t="shared" si="0"/>
        <v>368</v>
      </c>
      <c r="Z67" s="307">
        <f t="shared" si="1"/>
        <v>368</v>
      </c>
      <c r="AA67" s="307" t="str">
        <f t="shared" si="2"/>
        <v>0</v>
      </c>
      <c r="AC67" s="22"/>
    </row>
    <row r="68" spans="1:29" s="19" customFormat="1" ht="11.85" customHeight="1" x14ac:dyDescent="0.25">
      <c r="L68" s="9" t="s">
        <v>234</v>
      </c>
      <c r="Q68" s="17"/>
      <c r="R68" s="18"/>
      <c r="S68" s="70"/>
      <c r="T68" s="17"/>
      <c r="Y68" s="306"/>
      <c r="Z68" s="307" t="str">
        <f t="shared" si="1"/>
        <v>0</v>
      </c>
      <c r="AA68" s="307" t="str">
        <f t="shared" si="2"/>
        <v>0</v>
      </c>
      <c r="AC68" s="22"/>
    </row>
    <row r="69" spans="1:29" s="35" customFormat="1" ht="11.85" customHeight="1" thickBot="1" x14ac:dyDescent="0.3">
      <c r="G69" s="36">
        <f>SUM(G65:G68)</f>
        <v>46</v>
      </c>
      <c r="H69" s="36"/>
      <c r="I69" s="36"/>
      <c r="J69" s="36"/>
      <c r="K69" s="36"/>
      <c r="L69" s="37"/>
      <c r="M69" s="36">
        <f>G69-P69</f>
        <v>0</v>
      </c>
      <c r="N69" s="36"/>
      <c r="O69" s="36"/>
      <c r="P69" s="36">
        <f>SUM(P65:P68)</f>
        <v>46</v>
      </c>
      <c r="Q69" s="38"/>
      <c r="R69" s="38"/>
      <c r="S69" s="39"/>
      <c r="T69" s="38"/>
      <c r="X69" s="38"/>
      <c r="Y69" s="306"/>
      <c r="Z69" s="307" t="str">
        <f t="shared" ref="Z69:Z117" si="3">IF(X69="N",Y69,"0")</f>
        <v>0</v>
      </c>
      <c r="AA69" s="307" t="str">
        <f t="shared" ref="AA69:AA117" si="4">IF(X69="P",Y69,"0")</f>
        <v>0</v>
      </c>
    </row>
    <row r="70" spans="1:29" s="25" customFormat="1" ht="11.85" customHeight="1" x14ac:dyDescent="0.25">
      <c r="C70" s="32" t="s">
        <v>236</v>
      </c>
      <c r="G70" s="19"/>
      <c r="H70" s="19"/>
      <c r="I70" s="40"/>
      <c r="J70" s="19"/>
      <c r="K70" s="19"/>
      <c r="L70" s="33"/>
      <c r="M70" s="19"/>
      <c r="N70" s="19"/>
      <c r="O70" s="19"/>
      <c r="P70" s="19"/>
      <c r="Q70" s="19"/>
      <c r="R70" s="19"/>
      <c r="S70" s="110"/>
      <c r="T70" s="19"/>
      <c r="X70" s="19"/>
      <c r="Y70" s="306"/>
      <c r="Z70" s="307" t="str">
        <f t="shared" si="3"/>
        <v>0</v>
      </c>
      <c r="AA70" s="307" t="str">
        <f t="shared" si="4"/>
        <v>0</v>
      </c>
    </row>
    <row r="71" spans="1:29" s="19" customFormat="1" ht="11.85" customHeight="1" x14ac:dyDescent="0.25">
      <c r="A71" s="17" t="s">
        <v>1115</v>
      </c>
      <c r="B71" s="18">
        <v>24</v>
      </c>
      <c r="C71" s="17" t="s">
        <v>310</v>
      </c>
      <c r="D71" s="17" t="s">
        <v>290</v>
      </c>
      <c r="E71" s="19" t="s">
        <v>291</v>
      </c>
      <c r="F71" s="19">
        <v>16</v>
      </c>
      <c r="G71" s="19">
        <v>10</v>
      </c>
      <c r="H71" s="19" t="s">
        <v>1270</v>
      </c>
      <c r="I71" s="21" t="s">
        <v>1383</v>
      </c>
      <c r="J71" s="19" t="s">
        <v>260</v>
      </c>
      <c r="K71" s="21" t="s">
        <v>537</v>
      </c>
      <c r="L71" s="17" t="s">
        <v>234</v>
      </c>
      <c r="M71" s="26" t="s">
        <v>835</v>
      </c>
      <c r="N71" s="19" t="s">
        <v>260</v>
      </c>
      <c r="O71" s="26" t="s">
        <v>1399</v>
      </c>
      <c r="P71" s="19">
        <v>10</v>
      </c>
      <c r="Q71" s="9" t="s">
        <v>678</v>
      </c>
      <c r="R71" s="10">
        <v>0</v>
      </c>
      <c r="S71" s="203">
        <v>13484</v>
      </c>
      <c r="T71" s="9" t="s">
        <v>1427</v>
      </c>
      <c r="U71" s="11" t="s">
        <v>1400</v>
      </c>
      <c r="V71" s="19" t="s">
        <v>1400</v>
      </c>
      <c r="W71" s="19" t="s">
        <v>1374</v>
      </c>
      <c r="X71" s="19" t="s">
        <v>1277</v>
      </c>
      <c r="Y71" s="306">
        <f t="shared" ref="Y71:Y117" si="5">F71*G71*2</f>
        <v>320</v>
      </c>
      <c r="Z71" s="307" t="str">
        <f t="shared" si="3"/>
        <v>0</v>
      </c>
      <c r="AA71" s="307">
        <f t="shared" si="4"/>
        <v>320</v>
      </c>
      <c r="AC71" s="22"/>
    </row>
    <row r="72" spans="1:29" s="19" customFormat="1" ht="11.85" customHeight="1" x14ac:dyDescent="0.25">
      <c r="A72" s="17" t="s">
        <v>1117</v>
      </c>
      <c r="B72" s="18">
        <v>25</v>
      </c>
      <c r="C72" s="17" t="s">
        <v>310</v>
      </c>
      <c r="D72" s="17" t="s">
        <v>290</v>
      </c>
      <c r="E72" s="19" t="s">
        <v>291</v>
      </c>
      <c r="F72" s="19">
        <v>16</v>
      </c>
      <c r="G72" s="19">
        <v>7</v>
      </c>
      <c r="H72" s="19" t="s">
        <v>1270</v>
      </c>
      <c r="I72" s="21" t="s">
        <v>1385</v>
      </c>
      <c r="J72" s="19" t="s">
        <v>260</v>
      </c>
      <c r="K72" s="21" t="s">
        <v>537</v>
      </c>
      <c r="L72" s="17" t="s">
        <v>234</v>
      </c>
      <c r="M72" s="26" t="s">
        <v>835</v>
      </c>
      <c r="N72" s="19" t="s">
        <v>260</v>
      </c>
      <c r="O72" s="26" t="s">
        <v>1428</v>
      </c>
      <c r="P72" s="19">
        <v>7</v>
      </c>
      <c r="Q72" s="9" t="s">
        <v>678</v>
      </c>
      <c r="R72" s="18">
        <v>0</v>
      </c>
      <c r="S72" s="203">
        <v>13484</v>
      </c>
      <c r="T72" s="9" t="s">
        <v>1427</v>
      </c>
      <c r="U72" s="19" t="s">
        <v>1400</v>
      </c>
      <c r="V72" s="19" t="s">
        <v>1400</v>
      </c>
      <c r="W72" s="19" t="s">
        <v>1374</v>
      </c>
      <c r="X72" s="19" t="s">
        <v>1277</v>
      </c>
      <c r="Y72" s="306">
        <f t="shared" si="5"/>
        <v>224</v>
      </c>
      <c r="Z72" s="307" t="str">
        <f t="shared" si="3"/>
        <v>0</v>
      </c>
      <c r="AA72" s="307">
        <f t="shared" si="4"/>
        <v>224</v>
      </c>
      <c r="AC72" s="22"/>
    </row>
    <row r="73" spans="1:29" s="19" customFormat="1" ht="11.85" customHeight="1" x14ac:dyDescent="0.25">
      <c r="A73" s="111">
        <v>483067.1</v>
      </c>
      <c r="B73" s="18">
        <v>0</v>
      </c>
      <c r="C73" s="19" t="s">
        <v>494</v>
      </c>
      <c r="D73" s="9" t="s">
        <v>290</v>
      </c>
      <c r="E73" s="19" t="s">
        <v>291</v>
      </c>
      <c r="F73" s="19">
        <v>16</v>
      </c>
      <c r="G73" s="19">
        <v>20</v>
      </c>
      <c r="I73" s="20" t="s">
        <v>1429</v>
      </c>
      <c r="J73" s="19" t="s">
        <v>260</v>
      </c>
      <c r="K73" s="20" t="s">
        <v>1430</v>
      </c>
      <c r="L73" s="17" t="s">
        <v>234</v>
      </c>
      <c r="M73" s="26" t="s">
        <v>835</v>
      </c>
      <c r="N73" s="19" t="s">
        <v>260</v>
      </c>
      <c r="P73" s="19">
        <v>20</v>
      </c>
      <c r="Q73" s="9" t="s">
        <v>678</v>
      </c>
      <c r="R73" s="10">
        <v>0</v>
      </c>
      <c r="S73" s="202">
        <v>13489</v>
      </c>
      <c r="T73" s="9" t="s">
        <v>1431</v>
      </c>
      <c r="U73" s="11" t="s">
        <v>1400</v>
      </c>
      <c r="W73" s="19" t="s">
        <v>1374</v>
      </c>
      <c r="X73" s="19" t="s">
        <v>1277</v>
      </c>
      <c r="Y73" s="306">
        <f t="shared" si="5"/>
        <v>640</v>
      </c>
      <c r="Z73" s="307" t="str">
        <f t="shared" si="3"/>
        <v>0</v>
      </c>
      <c r="AA73" s="307">
        <f t="shared" si="4"/>
        <v>640</v>
      </c>
    </row>
    <row r="74" spans="1:29" s="19" customFormat="1" ht="11.85" customHeight="1" x14ac:dyDescent="0.25">
      <c r="A74" s="111">
        <v>483067.1</v>
      </c>
      <c r="B74" s="18">
        <v>0</v>
      </c>
      <c r="C74" s="19" t="s">
        <v>494</v>
      </c>
      <c r="D74" s="9" t="s">
        <v>290</v>
      </c>
      <c r="E74" s="19" t="s">
        <v>291</v>
      </c>
      <c r="F74" s="19">
        <v>16</v>
      </c>
      <c r="G74" s="19">
        <v>30</v>
      </c>
      <c r="I74" s="20" t="s">
        <v>1429</v>
      </c>
      <c r="J74" s="19" t="s">
        <v>260</v>
      </c>
      <c r="K74" s="20" t="s">
        <v>102</v>
      </c>
      <c r="L74" s="17" t="s">
        <v>234</v>
      </c>
      <c r="M74" s="26" t="s">
        <v>835</v>
      </c>
      <c r="N74" s="19" t="s">
        <v>260</v>
      </c>
      <c r="P74" s="19">
        <v>30</v>
      </c>
      <c r="Q74" s="9" t="s">
        <v>678</v>
      </c>
      <c r="R74" s="10">
        <v>0</v>
      </c>
      <c r="S74" s="202">
        <v>13489</v>
      </c>
      <c r="T74" s="9" t="s">
        <v>1431</v>
      </c>
      <c r="U74" s="11" t="s">
        <v>1400</v>
      </c>
      <c r="W74" s="19" t="s">
        <v>1374</v>
      </c>
      <c r="X74" s="19" t="s">
        <v>1277</v>
      </c>
      <c r="Y74" s="306">
        <f t="shared" si="5"/>
        <v>960</v>
      </c>
      <c r="Z74" s="307" t="str">
        <f t="shared" si="3"/>
        <v>0</v>
      </c>
      <c r="AA74" s="307">
        <f t="shared" si="4"/>
        <v>960</v>
      </c>
    </row>
    <row r="75" spans="1:29" s="19" customFormat="1" ht="11.85" customHeight="1" x14ac:dyDescent="0.25">
      <c r="A75" s="125"/>
      <c r="B75" s="18"/>
      <c r="C75" s="23"/>
      <c r="D75" s="17"/>
      <c r="I75" s="20"/>
      <c r="K75" s="20"/>
      <c r="L75" s="17"/>
      <c r="M75" s="26"/>
      <c r="O75" s="26"/>
      <c r="Q75" s="23"/>
      <c r="R75" s="18"/>
      <c r="S75" s="202"/>
      <c r="T75" s="17"/>
      <c r="Y75" s="306"/>
      <c r="Z75" s="307" t="str">
        <f t="shared" si="3"/>
        <v>0</v>
      </c>
      <c r="AA75" s="307" t="str">
        <f t="shared" si="4"/>
        <v>0</v>
      </c>
      <c r="AC75" s="22"/>
    </row>
    <row r="76" spans="1:29" s="27" customFormat="1" ht="11.85" customHeight="1" x14ac:dyDescent="0.25">
      <c r="G76" s="28">
        <f>SUM(G70:G75)</f>
        <v>67</v>
      </c>
      <c r="H76" s="28"/>
      <c r="I76" s="28"/>
      <c r="J76" s="28"/>
      <c r="K76" s="28"/>
      <c r="L76" s="29"/>
      <c r="M76" s="28">
        <f>G76-P76</f>
        <v>0</v>
      </c>
      <c r="N76" s="28"/>
      <c r="O76" s="28"/>
      <c r="P76" s="28">
        <f>SUM(P70:P75)</f>
        <v>67</v>
      </c>
      <c r="Q76" s="30"/>
      <c r="R76" s="30"/>
      <c r="S76" s="264"/>
      <c r="T76" s="30"/>
      <c r="X76" s="30"/>
      <c r="Y76" s="306"/>
      <c r="Z76" s="307" t="str">
        <f t="shared" si="3"/>
        <v>0</v>
      </c>
      <c r="AA76" s="307" t="str">
        <f t="shared" si="4"/>
        <v>0</v>
      </c>
    </row>
    <row r="77" spans="1:29" s="25" customFormat="1" ht="11.85" customHeight="1" x14ac:dyDescent="0.25">
      <c r="C77" s="32" t="s">
        <v>237</v>
      </c>
      <c r="G77" s="19"/>
      <c r="H77" s="19"/>
      <c r="I77" s="40"/>
      <c r="J77" s="19"/>
      <c r="K77" s="19"/>
      <c r="L77" s="33"/>
      <c r="M77" s="19"/>
      <c r="N77" s="19"/>
      <c r="O77" s="19"/>
      <c r="P77" s="19"/>
      <c r="Q77" s="19"/>
      <c r="R77" s="19"/>
      <c r="S77" s="110"/>
      <c r="T77" s="19"/>
      <c r="X77" s="19"/>
      <c r="Y77" s="306"/>
      <c r="Z77" s="307" t="str">
        <f t="shared" si="3"/>
        <v>0</v>
      </c>
      <c r="AA77" s="307" t="str">
        <f t="shared" si="4"/>
        <v>0</v>
      </c>
    </row>
    <row r="78" spans="1:29" s="19" customFormat="1" ht="11.85" customHeight="1" x14ac:dyDescent="0.25">
      <c r="A78" s="111">
        <v>483067.1</v>
      </c>
      <c r="B78" s="18">
        <v>0</v>
      </c>
      <c r="C78" s="19" t="s">
        <v>494</v>
      </c>
      <c r="D78" s="17" t="s">
        <v>1120</v>
      </c>
      <c r="E78" s="19" t="s">
        <v>291</v>
      </c>
      <c r="F78" s="19">
        <v>8</v>
      </c>
      <c r="G78" s="19">
        <v>25</v>
      </c>
      <c r="I78" s="20" t="s">
        <v>1429</v>
      </c>
      <c r="J78" s="19" t="s">
        <v>260</v>
      </c>
      <c r="K78" s="20" t="s">
        <v>102</v>
      </c>
      <c r="L78" s="17" t="s">
        <v>234</v>
      </c>
      <c r="M78" s="26" t="s">
        <v>835</v>
      </c>
      <c r="N78" s="19" t="s">
        <v>260</v>
      </c>
      <c r="P78" s="19">
        <v>25</v>
      </c>
      <c r="Q78" s="9" t="s">
        <v>678</v>
      </c>
      <c r="R78" s="10">
        <v>0</v>
      </c>
      <c r="S78" s="202">
        <v>13491</v>
      </c>
      <c r="T78" s="9" t="s">
        <v>1431</v>
      </c>
      <c r="U78" s="11" t="s">
        <v>1400</v>
      </c>
      <c r="W78" s="19" t="s">
        <v>1374</v>
      </c>
      <c r="X78" s="19" t="s">
        <v>1277</v>
      </c>
      <c r="Y78" s="306">
        <f t="shared" si="5"/>
        <v>400</v>
      </c>
      <c r="Z78" s="307" t="str">
        <f t="shared" si="3"/>
        <v>0</v>
      </c>
      <c r="AA78" s="307">
        <f t="shared" si="4"/>
        <v>400</v>
      </c>
    </row>
    <row r="79" spans="1:29" s="19" customFormat="1" ht="11.25" customHeight="1" x14ac:dyDescent="0.25">
      <c r="A79" s="17" t="s">
        <v>1115</v>
      </c>
      <c r="B79" s="18">
        <v>24</v>
      </c>
      <c r="C79" s="17" t="s">
        <v>310</v>
      </c>
      <c r="D79" s="17" t="s">
        <v>1120</v>
      </c>
      <c r="E79" s="19" t="s">
        <v>291</v>
      </c>
      <c r="F79" s="19">
        <v>8</v>
      </c>
      <c r="G79" s="19">
        <v>7</v>
      </c>
      <c r="I79" s="21" t="s">
        <v>1383</v>
      </c>
      <c r="J79" s="19" t="s">
        <v>260</v>
      </c>
      <c r="K79" s="21" t="s">
        <v>537</v>
      </c>
      <c r="L79" s="17" t="s">
        <v>234</v>
      </c>
      <c r="M79" s="26" t="s">
        <v>835</v>
      </c>
      <c r="N79" s="19" t="s">
        <v>260</v>
      </c>
      <c r="O79" s="26" t="s">
        <v>1399</v>
      </c>
      <c r="P79" s="19">
        <v>7</v>
      </c>
      <c r="Q79" s="9" t="s">
        <v>678</v>
      </c>
      <c r="R79" s="10">
        <v>0</v>
      </c>
      <c r="S79" s="202">
        <v>13493</v>
      </c>
      <c r="T79" s="9" t="s">
        <v>1431</v>
      </c>
      <c r="U79" s="11" t="s">
        <v>1400</v>
      </c>
      <c r="V79" s="11" t="s">
        <v>1400</v>
      </c>
      <c r="W79" s="19" t="s">
        <v>1374</v>
      </c>
      <c r="X79" s="19" t="s">
        <v>1277</v>
      </c>
      <c r="Y79" s="306">
        <f t="shared" si="5"/>
        <v>112</v>
      </c>
      <c r="Z79" s="307" t="str">
        <f t="shared" si="3"/>
        <v>0</v>
      </c>
      <c r="AA79" s="307">
        <f t="shared" si="4"/>
        <v>112</v>
      </c>
      <c r="AC79" s="22"/>
    </row>
    <row r="80" spans="1:29" s="19" customFormat="1" ht="11.85" customHeight="1" x14ac:dyDescent="0.25">
      <c r="A80" s="46" t="s">
        <v>1117</v>
      </c>
      <c r="B80" s="47">
        <v>25</v>
      </c>
      <c r="C80" s="46" t="s">
        <v>310</v>
      </c>
      <c r="D80" s="46" t="s">
        <v>1120</v>
      </c>
      <c r="E80" s="48" t="s">
        <v>291</v>
      </c>
      <c r="F80" s="48">
        <v>8</v>
      </c>
      <c r="G80" s="48">
        <v>2</v>
      </c>
      <c r="H80" s="48" t="s">
        <v>1270</v>
      </c>
      <c r="I80" s="196" t="s">
        <v>1385</v>
      </c>
      <c r="J80" s="19" t="s">
        <v>260</v>
      </c>
      <c r="K80" s="196" t="s">
        <v>537</v>
      </c>
      <c r="L80" s="17" t="s">
        <v>234</v>
      </c>
      <c r="M80" s="26" t="s">
        <v>835</v>
      </c>
      <c r="N80" s="19" t="s">
        <v>260</v>
      </c>
      <c r="O80" s="26" t="s">
        <v>1399</v>
      </c>
      <c r="P80" s="48">
        <v>2</v>
      </c>
      <c r="Q80" s="9" t="s">
        <v>678</v>
      </c>
      <c r="R80" s="10">
        <v>0</v>
      </c>
      <c r="S80" s="202">
        <v>13493</v>
      </c>
      <c r="T80" s="9" t="s">
        <v>1431</v>
      </c>
      <c r="U80" s="11" t="s">
        <v>1400</v>
      </c>
      <c r="V80" s="11" t="s">
        <v>1400</v>
      </c>
      <c r="W80" s="19" t="s">
        <v>1374</v>
      </c>
      <c r="X80" s="19" t="s">
        <v>1277</v>
      </c>
      <c r="Y80" s="306">
        <f t="shared" si="5"/>
        <v>32</v>
      </c>
      <c r="Z80" s="307" t="str">
        <f t="shared" si="3"/>
        <v>0</v>
      </c>
      <c r="AA80" s="307">
        <f t="shared" si="4"/>
        <v>32</v>
      </c>
      <c r="AC80" s="22"/>
    </row>
    <row r="81" spans="1:32" s="19" customFormat="1" ht="11.85" customHeight="1" x14ac:dyDescent="0.25">
      <c r="A81" s="17"/>
      <c r="B81" s="18"/>
      <c r="C81" s="17"/>
      <c r="D81" s="17"/>
      <c r="I81" s="21"/>
      <c r="K81" s="21"/>
      <c r="L81" s="17"/>
      <c r="M81" s="26"/>
      <c r="O81" s="26"/>
      <c r="Q81" s="23"/>
      <c r="R81" s="18"/>
      <c r="S81" s="265"/>
      <c r="T81" s="17"/>
      <c r="Y81" s="306"/>
      <c r="Z81" s="307" t="str">
        <f t="shared" si="3"/>
        <v>0</v>
      </c>
      <c r="AA81" s="307" t="str">
        <f t="shared" si="4"/>
        <v>0</v>
      </c>
      <c r="AC81" s="22"/>
    </row>
    <row r="82" spans="1:32" s="35" customFormat="1" ht="11.85" customHeight="1" thickBot="1" x14ac:dyDescent="0.3">
      <c r="G82" s="36">
        <f>SUM(G77:G81)</f>
        <v>34</v>
      </c>
      <c r="H82" s="36"/>
      <c r="I82" s="36"/>
      <c r="J82" s="36"/>
      <c r="K82" s="36"/>
      <c r="L82" s="41"/>
      <c r="M82" s="36">
        <f>G82-P82</f>
        <v>0</v>
      </c>
      <c r="N82" s="36"/>
      <c r="O82" s="36"/>
      <c r="P82" s="36">
        <f>SUM(P77:P81)</f>
        <v>34</v>
      </c>
      <c r="Q82" s="38"/>
      <c r="R82" s="38"/>
      <c r="S82" s="39"/>
      <c r="T82" s="38"/>
      <c r="X82" s="38"/>
      <c r="Y82" s="306"/>
      <c r="Z82" s="307" t="str">
        <f t="shared" si="3"/>
        <v>0</v>
      </c>
      <c r="AA82" s="307" t="str">
        <f t="shared" si="4"/>
        <v>0</v>
      </c>
    </row>
    <row r="83" spans="1:32" s="25" customFormat="1" x14ac:dyDescent="0.25">
      <c r="C83" s="231" t="s">
        <v>1432</v>
      </c>
      <c r="I83" s="266"/>
      <c r="J83" s="33"/>
      <c r="N83" s="33"/>
      <c r="S83" s="267"/>
      <c r="Y83" s="306"/>
      <c r="Z83" s="307" t="str">
        <f t="shared" si="3"/>
        <v>0</v>
      </c>
      <c r="AA83" s="307" t="str">
        <f t="shared" si="4"/>
        <v>0</v>
      </c>
    </row>
    <row r="84" spans="1:32" s="25" customFormat="1" x14ac:dyDescent="0.25">
      <c r="A84" s="267"/>
      <c r="C84" s="231" t="s">
        <v>1433</v>
      </c>
      <c r="H84" s="268"/>
      <c r="I84" s="266"/>
      <c r="J84" s="33"/>
      <c r="K84" s="269"/>
      <c r="N84" s="33"/>
      <c r="O84" s="268"/>
      <c r="S84" s="267"/>
      <c r="Y84" s="306"/>
      <c r="Z84" s="307" t="str">
        <f t="shared" si="3"/>
        <v>0</v>
      </c>
      <c r="AA84" s="307" t="str">
        <f t="shared" si="4"/>
        <v>0</v>
      </c>
    </row>
    <row r="85" spans="1:32" s="25" customFormat="1" x14ac:dyDescent="0.25">
      <c r="A85" s="111">
        <v>436147.1</v>
      </c>
      <c r="B85" s="18">
        <v>0</v>
      </c>
      <c r="C85" s="19" t="s">
        <v>494</v>
      </c>
      <c r="D85" s="17" t="s">
        <v>1120</v>
      </c>
      <c r="E85" s="19" t="s">
        <v>291</v>
      </c>
      <c r="F85" s="19">
        <v>8</v>
      </c>
      <c r="G85" s="26">
        <v>25</v>
      </c>
      <c r="H85" s="21">
        <v>782860</v>
      </c>
      <c r="I85" s="20" t="s">
        <v>1434</v>
      </c>
      <c r="J85" s="8" t="s">
        <v>260</v>
      </c>
      <c r="K85" s="20" t="s">
        <v>2177</v>
      </c>
      <c r="L85" s="46" t="s">
        <v>234</v>
      </c>
      <c r="M85" s="192" t="s">
        <v>146</v>
      </c>
      <c r="N85" s="8" t="s">
        <v>260</v>
      </c>
      <c r="O85" s="98" t="s">
        <v>1435</v>
      </c>
      <c r="P85" s="19">
        <v>15</v>
      </c>
      <c r="Q85" s="19"/>
      <c r="R85" s="19"/>
      <c r="S85" s="111"/>
      <c r="Y85" s="306"/>
      <c r="Z85" s="307" t="str">
        <f t="shared" si="3"/>
        <v>0</v>
      </c>
      <c r="AA85" s="307" t="str">
        <f t="shared" si="4"/>
        <v>0</v>
      </c>
    </row>
    <row r="86" spans="1:32" s="25" customFormat="1" x14ac:dyDescent="0.25">
      <c r="A86" s="111">
        <v>436147.1</v>
      </c>
      <c r="B86" s="18">
        <v>0</v>
      </c>
      <c r="C86" s="19" t="s">
        <v>494</v>
      </c>
      <c r="D86" s="17" t="s">
        <v>1120</v>
      </c>
      <c r="E86" s="19" t="s">
        <v>291</v>
      </c>
      <c r="F86" s="19">
        <v>8</v>
      </c>
      <c r="G86" s="26">
        <v>10</v>
      </c>
      <c r="H86" s="19">
        <v>682827</v>
      </c>
      <c r="I86" s="20" t="s">
        <v>1436</v>
      </c>
      <c r="J86" s="8" t="s">
        <v>260</v>
      </c>
      <c r="K86" s="20" t="s">
        <v>2177</v>
      </c>
      <c r="L86" s="46" t="s">
        <v>234</v>
      </c>
      <c r="M86" s="192" t="s">
        <v>835</v>
      </c>
      <c r="N86" s="8" t="s">
        <v>260</v>
      </c>
      <c r="O86" s="98" t="s">
        <v>1435</v>
      </c>
      <c r="P86" s="19">
        <v>15</v>
      </c>
      <c r="Q86" s="19"/>
      <c r="R86" s="19"/>
      <c r="S86" s="111"/>
      <c r="Y86" s="306"/>
      <c r="Z86" s="307" t="str">
        <f t="shared" si="3"/>
        <v>0</v>
      </c>
      <c r="AA86" s="307" t="str">
        <f t="shared" si="4"/>
        <v>0</v>
      </c>
    </row>
    <row r="87" spans="1:32" s="25" customFormat="1" x14ac:dyDescent="0.25">
      <c r="A87" s="111">
        <v>436147.1</v>
      </c>
      <c r="B87" s="18">
        <v>0</v>
      </c>
      <c r="C87" s="19" t="s">
        <v>494</v>
      </c>
      <c r="D87" s="17" t="s">
        <v>1120</v>
      </c>
      <c r="E87" s="19" t="s">
        <v>291</v>
      </c>
      <c r="F87" s="19">
        <v>8</v>
      </c>
      <c r="G87" s="26">
        <v>15</v>
      </c>
      <c r="H87" s="19">
        <v>882290</v>
      </c>
      <c r="I87" s="20" t="s">
        <v>1436</v>
      </c>
      <c r="J87" s="8" t="s">
        <v>260</v>
      </c>
      <c r="K87" s="20" t="s">
        <v>1430</v>
      </c>
      <c r="L87" s="46" t="s">
        <v>234</v>
      </c>
      <c r="M87" s="19" t="s">
        <v>835</v>
      </c>
      <c r="N87" s="8" t="s">
        <v>260</v>
      </c>
      <c r="O87" s="98" t="s">
        <v>1435</v>
      </c>
      <c r="P87" s="19">
        <v>45</v>
      </c>
      <c r="Q87" s="19"/>
      <c r="R87" s="19"/>
      <c r="S87" s="111"/>
      <c r="Y87" s="306"/>
      <c r="Z87" s="307" t="str">
        <f t="shared" si="3"/>
        <v>0</v>
      </c>
      <c r="AA87" s="307" t="str">
        <f t="shared" si="4"/>
        <v>0</v>
      </c>
    </row>
    <row r="88" spans="1:32" s="25" customFormat="1" x14ac:dyDescent="0.25">
      <c r="A88" s="111">
        <v>436147.1</v>
      </c>
      <c r="B88" s="18">
        <v>0</v>
      </c>
      <c r="C88" s="19" t="s">
        <v>494</v>
      </c>
      <c r="D88" s="17" t="s">
        <v>1120</v>
      </c>
      <c r="E88" s="19" t="s">
        <v>291</v>
      </c>
      <c r="F88" s="19">
        <v>8</v>
      </c>
      <c r="G88" s="26">
        <v>5</v>
      </c>
      <c r="H88" s="19">
        <v>782297</v>
      </c>
      <c r="I88" s="20" t="s">
        <v>1434</v>
      </c>
      <c r="J88" s="8" t="s">
        <v>260</v>
      </c>
      <c r="K88" s="20" t="s">
        <v>102</v>
      </c>
      <c r="L88" s="46" t="s">
        <v>234</v>
      </c>
      <c r="M88" s="19" t="s">
        <v>835</v>
      </c>
      <c r="N88" s="8" t="s">
        <v>260</v>
      </c>
      <c r="O88" s="98" t="s">
        <v>1435</v>
      </c>
      <c r="P88" s="19">
        <v>45</v>
      </c>
      <c r="Q88" s="19"/>
      <c r="R88" s="19"/>
      <c r="S88" s="111"/>
      <c r="Y88" s="306"/>
      <c r="Z88" s="307" t="str">
        <f t="shared" si="3"/>
        <v>0</v>
      </c>
      <c r="AA88" s="307" t="str">
        <f t="shared" si="4"/>
        <v>0</v>
      </c>
    </row>
    <row r="89" spans="1:32" s="25" customFormat="1" x14ac:dyDescent="0.25">
      <c r="A89" s="111">
        <v>436147.1</v>
      </c>
      <c r="B89" s="18">
        <v>0</v>
      </c>
      <c r="C89" s="19" t="s">
        <v>494</v>
      </c>
      <c r="D89" s="17" t="s">
        <v>1120</v>
      </c>
      <c r="E89" s="19" t="s">
        <v>291</v>
      </c>
      <c r="F89" s="19">
        <v>8</v>
      </c>
      <c r="G89" s="26">
        <v>45</v>
      </c>
      <c r="H89" s="19">
        <v>882286</v>
      </c>
      <c r="I89" s="20" t="s">
        <v>1434</v>
      </c>
      <c r="J89" s="8" t="s">
        <v>260</v>
      </c>
      <c r="K89" s="20" t="s">
        <v>102</v>
      </c>
      <c r="L89" s="46" t="s">
        <v>234</v>
      </c>
      <c r="M89" s="19" t="s">
        <v>906</v>
      </c>
      <c r="N89" s="8" t="s">
        <v>260</v>
      </c>
      <c r="O89" s="98" t="s">
        <v>1435</v>
      </c>
      <c r="P89" s="19">
        <v>45</v>
      </c>
      <c r="Q89" s="19"/>
      <c r="R89" s="19"/>
      <c r="S89" s="111"/>
      <c r="Y89" s="306"/>
      <c r="Z89" s="307" t="str">
        <f t="shared" si="3"/>
        <v>0</v>
      </c>
      <c r="AA89" s="307" t="str">
        <f t="shared" si="4"/>
        <v>0</v>
      </c>
    </row>
    <row r="90" spans="1:32" x14ac:dyDescent="0.25">
      <c r="C90" s="58" t="s">
        <v>1437</v>
      </c>
      <c r="G90"/>
      <c r="H90"/>
      <c r="I90"/>
      <c r="J90" s="59"/>
      <c r="K90"/>
      <c r="M90"/>
      <c r="N90" s="59"/>
      <c r="O90"/>
      <c r="P90"/>
      <c r="S90" s="233"/>
      <c r="X90"/>
      <c r="Y90" s="306"/>
      <c r="Z90" s="307" t="str">
        <f t="shared" si="3"/>
        <v>0</v>
      </c>
      <c r="AA90" s="307" t="str">
        <f t="shared" si="4"/>
        <v>0</v>
      </c>
    </row>
    <row r="91" spans="1:32" x14ac:dyDescent="0.25">
      <c r="C91" s="58" t="s">
        <v>1438</v>
      </c>
      <c r="G91"/>
      <c r="H91"/>
      <c r="I91"/>
      <c r="J91" s="59"/>
      <c r="K91"/>
      <c r="M91"/>
      <c r="N91" s="59"/>
      <c r="O91"/>
      <c r="P91"/>
      <c r="S91" s="233"/>
      <c r="X91"/>
      <c r="Y91" s="306"/>
      <c r="Z91" s="307" t="str">
        <f t="shared" si="3"/>
        <v>0</v>
      </c>
      <c r="AA91" s="307" t="str">
        <f t="shared" si="4"/>
        <v>0</v>
      </c>
    </row>
    <row r="92" spans="1:32" s="11" customFormat="1" ht="11.85" customHeight="1" x14ac:dyDescent="0.25">
      <c r="A92" s="9" t="s">
        <v>1439</v>
      </c>
      <c r="B92" s="10">
        <v>77.95</v>
      </c>
      <c r="C92" s="9" t="s">
        <v>297</v>
      </c>
      <c r="D92" s="9" t="s">
        <v>290</v>
      </c>
      <c r="E92" s="11" t="s">
        <v>291</v>
      </c>
      <c r="F92" s="11">
        <v>16</v>
      </c>
      <c r="G92" s="11">
        <v>25</v>
      </c>
      <c r="I92" s="270"/>
      <c r="J92" s="135" t="s">
        <v>260</v>
      </c>
      <c r="K92" s="210" t="s">
        <v>1440</v>
      </c>
      <c r="L92" s="116" t="s">
        <v>234</v>
      </c>
      <c r="M92" s="115" t="s">
        <v>1440</v>
      </c>
      <c r="N92" s="101" t="s">
        <v>260</v>
      </c>
      <c r="P92" s="11">
        <v>25</v>
      </c>
      <c r="Q92" s="9" t="s">
        <v>1441</v>
      </c>
      <c r="R92" s="10">
        <v>300</v>
      </c>
      <c r="S92" s="221" t="s">
        <v>1372</v>
      </c>
      <c r="T92" s="9" t="s">
        <v>1442</v>
      </c>
      <c r="U92" s="11" t="s">
        <v>1083</v>
      </c>
      <c r="V92" s="11" t="s">
        <v>1083</v>
      </c>
      <c r="W92" s="13" t="s">
        <v>21</v>
      </c>
      <c r="X92" s="11" t="s">
        <v>1373</v>
      </c>
      <c r="Y92" s="306">
        <f t="shared" si="5"/>
        <v>800</v>
      </c>
      <c r="Z92" s="307">
        <f t="shared" si="3"/>
        <v>800</v>
      </c>
      <c r="AA92" s="307" t="str">
        <f t="shared" si="4"/>
        <v>0</v>
      </c>
      <c r="AC92" s="14"/>
    </row>
    <row r="93" spans="1:32" x14ac:dyDescent="0.25">
      <c r="A93" s="9" t="s">
        <v>1439</v>
      </c>
      <c r="B93" s="10">
        <v>77.95</v>
      </c>
      <c r="C93" s="9" t="s">
        <v>297</v>
      </c>
      <c r="D93" s="9" t="s">
        <v>290</v>
      </c>
      <c r="E93" s="11" t="s">
        <v>291</v>
      </c>
      <c r="F93" s="11">
        <v>16</v>
      </c>
      <c r="G93" s="11">
        <v>25</v>
      </c>
      <c r="I93" s="270"/>
      <c r="J93" s="135" t="s">
        <v>260</v>
      </c>
      <c r="K93" s="210" t="s">
        <v>1440</v>
      </c>
      <c r="L93" s="116" t="s">
        <v>234</v>
      </c>
      <c r="M93" s="115" t="s">
        <v>1440</v>
      </c>
      <c r="N93" s="101" t="s">
        <v>260</v>
      </c>
      <c r="P93" s="11">
        <v>25</v>
      </c>
      <c r="Q93" s="9" t="s">
        <v>1441</v>
      </c>
      <c r="R93" s="10">
        <v>300.05</v>
      </c>
      <c r="S93" s="221" t="s">
        <v>1372</v>
      </c>
      <c r="T93" s="9" t="s">
        <v>1443</v>
      </c>
      <c r="U93" s="11" t="s">
        <v>1083</v>
      </c>
      <c r="V93" s="11" t="s">
        <v>1083</v>
      </c>
      <c r="W93" s="13" t="s">
        <v>21</v>
      </c>
      <c r="X93" s="11" t="s">
        <v>1373</v>
      </c>
      <c r="Y93" s="306">
        <f t="shared" si="5"/>
        <v>800</v>
      </c>
      <c r="Z93" s="307">
        <f t="shared" si="3"/>
        <v>800</v>
      </c>
      <c r="AA93" s="307" t="str">
        <f t="shared" si="4"/>
        <v>0</v>
      </c>
      <c r="AB93" s="11"/>
      <c r="AC93" s="14"/>
      <c r="AD93" s="11"/>
      <c r="AE93" s="11"/>
      <c r="AF93" s="11"/>
    </row>
    <row r="94" spans="1:32" s="11" customFormat="1" ht="11.85" customHeight="1" x14ac:dyDescent="0.25">
      <c r="A94" s="9" t="s">
        <v>1444</v>
      </c>
      <c r="B94" s="10">
        <v>300</v>
      </c>
      <c r="C94" s="9" t="s">
        <v>1441</v>
      </c>
      <c r="D94" s="9" t="s">
        <v>290</v>
      </c>
      <c r="E94" s="11" t="s">
        <v>291</v>
      </c>
      <c r="F94" s="11">
        <v>16</v>
      </c>
      <c r="G94" s="11">
        <v>25</v>
      </c>
      <c r="I94" s="270"/>
      <c r="J94" s="135" t="s">
        <v>260</v>
      </c>
      <c r="K94" s="271" t="s">
        <v>883</v>
      </c>
      <c r="L94" s="116" t="s">
        <v>234</v>
      </c>
      <c r="M94" s="115" t="s">
        <v>883</v>
      </c>
      <c r="N94" s="101" t="s">
        <v>260</v>
      </c>
      <c r="P94" s="11">
        <v>25</v>
      </c>
      <c r="Q94" s="9" t="s">
        <v>297</v>
      </c>
      <c r="R94" s="10">
        <v>24.01</v>
      </c>
      <c r="S94" s="272" t="s">
        <v>1372</v>
      </c>
      <c r="T94" s="9" t="s">
        <v>110</v>
      </c>
      <c r="U94" s="11" t="s">
        <v>1083</v>
      </c>
      <c r="V94" s="11" t="s">
        <v>1083</v>
      </c>
      <c r="W94" s="13" t="s">
        <v>21</v>
      </c>
      <c r="X94" s="11" t="s">
        <v>1373</v>
      </c>
      <c r="Y94" s="306">
        <f t="shared" si="5"/>
        <v>800</v>
      </c>
      <c r="Z94" s="307">
        <f t="shared" si="3"/>
        <v>800</v>
      </c>
      <c r="AA94" s="307" t="str">
        <f t="shared" si="4"/>
        <v>0</v>
      </c>
      <c r="AC94" s="14"/>
    </row>
    <row r="95" spans="1:32" x14ac:dyDescent="0.25">
      <c r="A95" s="9" t="s">
        <v>1445</v>
      </c>
      <c r="B95" s="10">
        <v>273</v>
      </c>
      <c r="C95" s="9" t="s">
        <v>310</v>
      </c>
      <c r="D95" s="9" t="s">
        <v>290</v>
      </c>
      <c r="E95" s="11" t="s">
        <v>291</v>
      </c>
      <c r="F95" s="11">
        <v>16</v>
      </c>
      <c r="G95" s="11">
        <v>25</v>
      </c>
      <c r="I95" s="273"/>
      <c r="J95" s="135" t="s">
        <v>260</v>
      </c>
      <c r="K95" s="271" t="s">
        <v>1446</v>
      </c>
      <c r="L95" s="116" t="s">
        <v>234</v>
      </c>
      <c r="M95" s="115" t="s">
        <v>48</v>
      </c>
      <c r="N95" s="101" t="s">
        <v>260</v>
      </c>
      <c r="O95" s="11" t="s">
        <v>1447</v>
      </c>
      <c r="P95" s="11">
        <v>25</v>
      </c>
      <c r="Q95" s="224" t="s">
        <v>134</v>
      </c>
      <c r="R95" s="10">
        <v>310</v>
      </c>
      <c r="S95" s="274" t="s">
        <v>1372</v>
      </c>
      <c r="T95" s="9" t="s">
        <v>1448</v>
      </c>
      <c r="U95" s="11" t="s">
        <v>1083</v>
      </c>
      <c r="V95" s="11" t="s">
        <v>1083</v>
      </c>
      <c r="W95" s="13" t="s">
        <v>21</v>
      </c>
      <c r="X95" s="11" t="s">
        <v>1373</v>
      </c>
      <c r="Y95" s="306">
        <f t="shared" si="5"/>
        <v>800</v>
      </c>
      <c r="Z95" s="307">
        <f t="shared" si="3"/>
        <v>800</v>
      </c>
      <c r="AA95" s="307" t="str">
        <f t="shared" si="4"/>
        <v>0</v>
      </c>
      <c r="AB95" s="11"/>
      <c r="AC95" s="14"/>
      <c r="AD95" s="11"/>
      <c r="AE95" s="11"/>
      <c r="AF95" s="11"/>
    </row>
    <row r="96" spans="1:32" s="11" customFormat="1" ht="11.85" customHeight="1" x14ac:dyDescent="0.25">
      <c r="A96" s="9" t="s">
        <v>1439</v>
      </c>
      <c r="B96" s="10">
        <v>77.95</v>
      </c>
      <c r="C96" s="9" t="s">
        <v>297</v>
      </c>
      <c r="D96" s="9" t="s">
        <v>290</v>
      </c>
      <c r="E96" s="11" t="s">
        <v>291</v>
      </c>
      <c r="F96" s="11">
        <v>16</v>
      </c>
      <c r="G96" s="11">
        <v>25</v>
      </c>
      <c r="I96" s="12"/>
      <c r="J96" s="135" t="s">
        <v>260</v>
      </c>
      <c r="K96" s="271" t="s">
        <v>1440</v>
      </c>
      <c r="L96" s="116" t="s">
        <v>234</v>
      </c>
      <c r="M96" s="115" t="s">
        <v>1440</v>
      </c>
      <c r="N96" s="101" t="s">
        <v>260</v>
      </c>
      <c r="O96" s="24"/>
      <c r="P96" s="11">
        <v>25</v>
      </c>
      <c r="Q96" s="9" t="s">
        <v>157</v>
      </c>
      <c r="R96" s="10">
        <v>800</v>
      </c>
      <c r="S96" s="274" t="s">
        <v>1372</v>
      </c>
      <c r="T96" s="9" t="s">
        <v>1449</v>
      </c>
      <c r="U96" s="11" t="s">
        <v>1083</v>
      </c>
      <c r="V96" s="11" t="s">
        <v>1083</v>
      </c>
      <c r="W96" s="13" t="s">
        <v>21</v>
      </c>
      <c r="X96" s="11" t="s">
        <v>1373</v>
      </c>
      <c r="Y96" s="306">
        <f t="shared" si="5"/>
        <v>800</v>
      </c>
      <c r="Z96" s="307">
        <f t="shared" si="3"/>
        <v>800</v>
      </c>
      <c r="AA96" s="307" t="str">
        <f t="shared" si="4"/>
        <v>0</v>
      </c>
      <c r="AC96" s="14"/>
    </row>
    <row r="97" spans="1:34" s="11" customFormat="1" ht="11.85" customHeight="1" x14ac:dyDescent="0.25">
      <c r="A97" s="9" t="s">
        <v>1450</v>
      </c>
      <c r="B97" s="10">
        <v>125.5</v>
      </c>
      <c r="C97" s="9" t="s">
        <v>297</v>
      </c>
      <c r="D97" s="9" t="s">
        <v>290</v>
      </c>
      <c r="E97" s="11" t="s">
        <v>291</v>
      </c>
      <c r="F97" s="11">
        <v>16</v>
      </c>
      <c r="G97" s="11">
        <v>25</v>
      </c>
      <c r="I97" s="12"/>
      <c r="J97" s="135" t="s">
        <v>260</v>
      </c>
      <c r="K97" s="271" t="s">
        <v>1440</v>
      </c>
      <c r="L97" s="116" t="s">
        <v>234</v>
      </c>
      <c r="M97" s="115" t="s">
        <v>1440</v>
      </c>
      <c r="N97" s="101" t="s">
        <v>260</v>
      </c>
      <c r="O97" s="24"/>
      <c r="P97" s="11">
        <v>25</v>
      </c>
      <c r="Q97" s="9" t="s">
        <v>157</v>
      </c>
      <c r="R97" s="10">
        <v>1100</v>
      </c>
      <c r="S97" s="274" t="s">
        <v>1372</v>
      </c>
      <c r="T97" s="9" t="s">
        <v>1451</v>
      </c>
      <c r="U97" s="11" t="s">
        <v>1083</v>
      </c>
      <c r="V97" s="11" t="s">
        <v>1083</v>
      </c>
      <c r="W97" s="13" t="s">
        <v>21</v>
      </c>
      <c r="X97" s="11" t="s">
        <v>1373</v>
      </c>
      <c r="Y97" s="306">
        <f t="shared" si="5"/>
        <v>800</v>
      </c>
      <c r="Z97" s="307">
        <f t="shared" si="3"/>
        <v>800</v>
      </c>
      <c r="AA97" s="307" t="str">
        <f t="shared" si="4"/>
        <v>0</v>
      </c>
      <c r="AC97" s="14"/>
    </row>
    <row r="98" spans="1:34" s="11" customFormat="1" ht="11.85" customHeight="1" x14ac:dyDescent="0.25">
      <c r="A98" s="249" t="s">
        <v>1452</v>
      </c>
      <c r="B98" s="10">
        <v>1180</v>
      </c>
      <c r="C98" s="9" t="s">
        <v>157</v>
      </c>
      <c r="D98" s="9" t="s">
        <v>290</v>
      </c>
      <c r="E98" s="11" t="s">
        <v>291</v>
      </c>
      <c r="F98" s="11">
        <v>16</v>
      </c>
      <c r="G98" s="11">
        <v>25</v>
      </c>
      <c r="I98" s="275"/>
      <c r="J98" s="101" t="s">
        <v>260</v>
      </c>
      <c r="K98" s="271" t="s">
        <v>876</v>
      </c>
      <c r="L98" s="116" t="s">
        <v>234</v>
      </c>
      <c r="M98" s="115" t="s">
        <v>876</v>
      </c>
      <c r="N98" s="101" t="s">
        <v>260</v>
      </c>
      <c r="O98" s="24"/>
      <c r="P98" s="11">
        <v>25</v>
      </c>
      <c r="Q98" s="9" t="s">
        <v>310</v>
      </c>
      <c r="R98" s="10">
        <v>94.5</v>
      </c>
      <c r="S98" s="209" t="s">
        <v>1372</v>
      </c>
      <c r="T98" s="9" t="s">
        <v>1453</v>
      </c>
      <c r="U98" s="11" t="s">
        <v>1083</v>
      </c>
      <c r="V98" s="11" t="s">
        <v>1083</v>
      </c>
      <c r="W98" s="13" t="s">
        <v>21</v>
      </c>
      <c r="X98" s="11" t="s">
        <v>1373</v>
      </c>
      <c r="Y98" s="306">
        <f t="shared" si="5"/>
        <v>800</v>
      </c>
      <c r="Z98" s="307">
        <f t="shared" si="3"/>
        <v>800</v>
      </c>
      <c r="AA98" s="307" t="str">
        <f t="shared" si="4"/>
        <v>0</v>
      </c>
      <c r="AC98" s="14"/>
    </row>
    <row r="99" spans="1:34" x14ac:dyDescent="0.25">
      <c r="C99" s="58"/>
      <c r="G99"/>
      <c r="H99"/>
      <c r="I99"/>
      <c r="J99" s="59"/>
      <c r="K99"/>
      <c r="M99"/>
      <c r="N99" s="59"/>
      <c r="O99"/>
      <c r="P99"/>
      <c r="S99" s="233"/>
      <c r="X99"/>
      <c r="Y99" s="306"/>
      <c r="Z99" s="307" t="str">
        <f t="shared" si="3"/>
        <v>0</v>
      </c>
      <c r="AA99" s="307" t="str">
        <f t="shared" si="4"/>
        <v>0</v>
      </c>
    </row>
    <row r="100" spans="1:34" x14ac:dyDescent="0.25">
      <c r="C100" s="58" t="s">
        <v>1454</v>
      </c>
      <c r="G100"/>
      <c r="H100"/>
      <c r="I100"/>
      <c r="J100" s="59"/>
      <c r="K100"/>
      <c r="M100"/>
      <c r="N100" s="59"/>
      <c r="O100"/>
      <c r="P100"/>
      <c r="S100" s="233"/>
      <c r="X100"/>
      <c r="Y100" s="306"/>
      <c r="Z100" s="307" t="str">
        <f t="shared" si="3"/>
        <v>0</v>
      </c>
      <c r="AA100" s="307" t="str">
        <f t="shared" si="4"/>
        <v>0</v>
      </c>
    </row>
    <row r="101" spans="1:34" x14ac:dyDescent="0.25">
      <c r="A101" s="9" t="s">
        <v>1455</v>
      </c>
      <c r="B101" s="10">
        <v>24.75</v>
      </c>
      <c r="C101" s="9" t="s">
        <v>297</v>
      </c>
      <c r="D101" s="9" t="s">
        <v>1120</v>
      </c>
      <c r="E101" s="11" t="s">
        <v>291</v>
      </c>
      <c r="F101" s="11">
        <v>8</v>
      </c>
      <c r="G101" s="11">
        <v>25</v>
      </c>
      <c r="I101" s="12" t="s">
        <v>1456</v>
      </c>
      <c r="J101" s="235" t="s">
        <v>260</v>
      </c>
      <c r="K101" s="210" t="s">
        <v>537</v>
      </c>
      <c r="L101" s="116" t="s">
        <v>234</v>
      </c>
      <c r="M101" s="115" t="s">
        <v>136</v>
      </c>
      <c r="N101" s="235" t="s">
        <v>260</v>
      </c>
      <c r="O101" s="13" t="s">
        <v>1457</v>
      </c>
      <c r="P101" s="11">
        <v>25</v>
      </c>
      <c r="Q101" s="9" t="s">
        <v>494</v>
      </c>
      <c r="R101" s="10">
        <v>29.5</v>
      </c>
      <c r="S101" s="209" t="s">
        <v>1458</v>
      </c>
      <c r="T101" s="9" t="s">
        <v>1459</v>
      </c>
      <c r="U101" s="11" t="s">
        <v>1083</v>
      </c>
      <c r="V101" s="11" t="s">
        <v>1083</v>
      </c>
      <c r="W101" s="11" t="s">
        <v>1374</v>
      </c>
      <c r="X101" s="11" t="s">
        <v>1277</v>
      </c>
      <c r="Y101" s="306">
        <f t="shared" si="5"/>
        <v>400</v>
      </c>
      <c r="Z101" s="307" t="str">
        <f t="shared" si="3"/>
        <v>0</v>
      </c>
      <c r="AA101" s="307">
        <f t="shared" si="4"/>
        <v>400</v>
      </c>
    </row>
    <row r="102" spans="1:34" x14ac:dyDescent="0.25">
      <c r="A102" s="9" t="s">
        <v>1460</v>
      </c>
      <c r="B102" s="10">
        <v>24.25</v>
      </c>
      <c r="C102" s="9" t="s">
        <v>297</v>
      </c>
      <c r="D102" s="9" t="s">
        <v>1120</v>
      </c>
      <c r="E102" s="11" t="s">
        <v>291</v>
      </c>
      <c r="F102" s="11">
        <v>8</v>
      </c>
      <c r="G102" s="11">
        <v>25</v>
      </c>
      <c r="I102" s="12" t="s">
        <v>1461</v>
      </c>
      <c r="J102" s="235" t="s">
        <v>260</v>
      </c>
      <c r="K102" s="210" t="s">
        <v>537</v>
      </c>
      <c r="L102" s="116" t="s">
        <v>234</v>
      </c>
      <c r="M102" s="115" t="s">
        <v>136</v>
      </c>
      <c r="N102" s="235" t="s">
        <v>260</v>
      </c>
      <c r="O102" s="13" t="s">
        <v>1462</v>
      </c>
      <c r="P102" s="11">
        <v>25</v>
      </c>
      <c r="Q102" s="9" t="s">
        <v>310</v>
      </c>
      <c r="R102" s="10">
        <v>30.35</v>
      </c>
      <c r="S102" s="209" t="s">
        <v>1463</v>
      </c>
      <c r="T102" s="9" t="s">
        <v>1464</v>
      </c>
      <c r="U102" s="11" t="s">
        <v>1083</v>
      </c>
      <c r="V102" s="11" t="s">
        <v>1083</v>
      </c>
      <c r="W102" s="11" t="s">
        <v>1374</v>
      </c>
      <c r="X102" s="11" t="s">
        <v>1277</v>
      </c>
      <c r="Y102" s="306">
        <f t="shared" si="5"/>
        <v>400</v>
      </c>
      <c r="Z102" s="307" t="str">
        <f t="shared" si="3"/>
        <v>0</v>
      </c>
      <c r="AA102" s="307">
        <f t="shared" si="4"/>
        <v>400</v>
      </c>
    </row>
    <row r="103" spans="1:34" x14ac:dyDescent="0.25">
      <c r="A103" s="9" t="s">
        <v>1465</v>
      </c>
      <c r="B103" s="10">
        <v>72</v>
      </c>
      <c r="C103" s="9" t="s">
        <v>297</v>
      </c>
      <c r="D103" s="9" t="s">
        <v>1120</v>
      </c>
      <c r="E103" s="11" t="s">
        <v>291</v>
      </c>
      <c r="F103" s="11">
        <v>8</v>
      </c>
      <c r="G103" s="11">
        <v>25</v>
      </c>
      <c r="I103" s="12" t="s">
        <v>1466</v>
      </c>
      <c r="J103" s="235" t="s">
        <v>260</v>
      </c>
      <c r="K103" s="210" t="s">
        <v>1366</v>
      </c>
      <c r="L103" s="116" t="s">
        <v>234</v>
      </c>
      <c r="M103" s="115" t="s">
        <v>136</v>
      </c>
      <c r="N103" s="235" t="s">
        <v>260</v>
      </c>
      <c r="O103" s="15" t="s">
        <v>1467</v>
      </c>
      <c r="P103" s="11">
        <v>25</v>
      </c>
      <c r="Q103" s="9" t="s">
        <v>310</v>
      </c>
      <c r="R103" s="10">
        <v>30.35</v>
      </c>
      <c r="S103" s="209" t="s">
        <v>1468</v>
      </c>
      <c r="T103" s="9" t="s">
        <v>1464</v>
      </c>
      <c r="U103" s="11" t="s">
        <v>1083</v>
      </c>
      <c r="V103" s="11" t="s">
        <v>1083</v>
      </c>
      <c r="W103" s="11" t="s">
        <v>1374</v>
      </c>
      <c r="X103" s="11" t="s">
        <v>1277</v>
      </c>
      <c r="Y103" s="306">
        <f t="shared" si="5"/>
        <v>400</v>
      </c>
      <c r="Z103" s="307" t="str">
        <f t="shared" si="3"/>
        <v>0</v>
      </c>
      <c r="AA103" s="307">
        <f t="shared" si="4"/>
        <v>400</v>
      </c>
    </row>
    <row r="104" spans="1:34" x14ac:dyDescent="0.25">
      <c r="A104" s="9" t="s">
        <v>1469</v>
      </c>
      <c r="B104" s="10">
        <v>20</v>
      </c>
      <c r="C104" s="9" t="s">
        <v>297</v>
      </c>
      <c r="D104" s="9" t="s">
        <v>1120</v>
      </c>
      <c r="E104" s="11" t="s">
        <v>291</v>
      </c>
      <c r="F104" s="11">
        <v>8</v>
      </c>
      <c r="G104" s="11">
        <v>25</v>
      </c>
      <c r="I104" s="12" t="s">
        <v>1470</v>
      </c>
      <c r="J104" s="235" t="s">
        <v>260</v>
      </c>
      <c r="K104" s="210" t="s">
        <v>1471</v>
      </c>
      <c r="L104" s="116" t="s">
        <v>234</v>
      </c>
      <c r="M104" s="115" t="s">
        <v>136</v>
      </c>
      <c r="N104" s="235" t="s">
        <v>260</v>
      </c>
      <c r="O104" s="15" t="s">
        <v>1472</v>
      </c>
      <c r="P104" s="11">
        <v>25</v>
      </c>
      <c r="Q104" s="9" t="s">
        <v>494</v>
      </c>
      <c r="R104" s="10">
        <v>29.5</v>
      </c>
      <c r="S104" s="276" t="s">
        <v>1473</v>
      </c>
      <c r="T104" s="9" t="s">
        <v>1459</v>
      </c>
      <c r="U104" s="11" t="s">
        <v>1083</v>
      </c>
      <c r="V104" s="11" t="s">
        <v>1083</v>
      </c>
      <c r="W104" s="11" t="s">
        <v>1374</v>
      </c>
      <c r="X104" s="11" t="s">
        <v>1277</v>
      </c>
      <c r="Y104" s="306">
        <f t="shared" si="5"/>
        <v>400</v>
      </c>
      <c r="Z104" s="307" t="str">
        <f t="shared" si="3"/>
        <v>0</v>
      </c>
      <c r="AA104" s="307">
        <f t="shared" si="4"/>
        <v>400</v>
      </c>
      <c r="AB104" s="11"/>
      <c r="AC104" s="14"/>
      <c r="AD104" s="11"/>
      <c r="AE104" s="11"/>
      <c r="AF104" s="11"/>
    </row>
    <row r="105" spans="1:34" s="25" customFormat="1" x14ac:dyDescent="0.25">
      <c r="A105" s="17" t="s">
        <v>1475</v>
      </c>
      <c r="B105" s="18">
        <v>27</v>
      </c>
      <c r="C105" s="17" t="s">
        <v>293</v>
      </c>
      <c r="D105" s="17" t="s">
        <v>1120</v>
      </c>
      <c r="E105" s="19" t="s">
        <v>291</v>
      </c>
      <c r="F105" s="19">
        <v>8</v>
      </c>
      <c r="G105" s="19">
        <v>50</v>
      </c>
      <c r="H105" s="19"/>
      <c r="I105" s="21" t="s">
        <v>1476</v>
      </c>
      <c r="J105" s="97" t="s">
        <v>260</v>
      </c>
      <c r="K105" s="210" t="s">
        <v>537</v>
      </c>
      <c r="L105" s="116" t="s">
        <v>234</v>
      </c>
      <c r="M105" s="115" t="s">
        <v>136</v>
      </c>
      <c r="N105" s="235" t="s">
        <v>260</v>
      </c>
      <c r="O105" s="15" t="s">
        <v>1477</v>
      </c>
      <c r="P105" s="19">
        <v>50</v>
      </c>
      <c r="Q105" s="17" t="s">
        <v>310</v>
      </c>
      <c r="R105" s="18">
        <v>28</v>
      </c>
      <c r="S105" s="276" t="s">
        <v>1478</v>
      </c>
      <c r="T105" s="17" t="s">
        <v>1479</v>
      </c>
      <c r="U105" s="19" t="s">
        <v>1083</v>
      </c>
      <c r="V105" s="11" t="s">
        <v>1083</v>
      </c>
      <c r="W105" s="11" t="s">
        <v>1374</v>
      </c>
      <c r="X105" s="11" t="s">
        <v>1277</v>
      </c>
      <c r="Y105" s="306">
        <f t="shared" si="5"/>
        <v>800</v>
      </c>
      <c r="Z105" s="307" t="str">
        <f t="shared" si="3"/>
        <v>0</v>
      </c>
      <c r="AA105" s="307">
        <f t="shared" si="4"/>
        <v>800</v>
      </c>
      <c r="AB105" s="19"/>
      <c r="AC105" s="22"/>
      <c r="AD105" s="19"/>
      <c r="AE105" s="19"/>
      <c r="AF105" s="19"/>
    </row>
    <row r="106" spans="1:34" x14ac:dyDescent="0.25">
      <c r="C106" s="58" t="s">
        <v>1480</v>
      </c>
      <c r="G106"/>
      <c r="H106"/>
      <c r="I106"/>
      <c r="J106" s="59"/>
      <c r="K106"/>
      <c r="M106"/>
      <c r="N106" s="59"/>
      <c r="O106"/>
      <c r="P106"/>
      <c r="S106" s="233"/>
      <c r="X106"/>
      <c r="Y106" s="306"/>
      <c r="Z106" s="307" t="str">
        <f t="shared" si="3"/>
        <v>0</v>
      </c>
      <c r="AA106" s="307" t="str">
        <f t="shared" si="4"/>
        <v>0</v>
      </c>
    </row>
    <row r="107" spans="1:34" x14ac:dyDescent="0.25">
      <c r="C107" s="58" t="s">
        <v>1481</v>
      </c>
      <c r="G107"/>
      <c r="H107"/>
      <c r="I107"/>
      <c r="J107" s="59"/>
      <c r="K107"/>
      <c r="M107"/>
      <c r="N107" s="59"/>
      <c r="O107"/>
      <c r="P107"/>
      <c r="S107" s="233"/>
      <c r="X107"/>
      <c r="Y107" s="306"/>
      <c r="Z107" s="307" t="str">
        <f t="shared" si="3"/>
        <v>0</v>
      </c>
      <c r="AA107" s="307" t="str">
        <f t="shared" si="4"/>
        <v>0</v>
      </c>
    </row>
    <row r="108" spans="1:34" s="11" customFormat="1" ht="11.85" customHeight="1" x14ac:dyDescent="0.25">
      <c r="A108" s="9" t="s">
        <v>1482</v>
      </c>
      <c r="B108" s="10">
        <v>650</v>
      </c>
      <c r="C108" s="9" t="s">
        <v>1483</v>
      </c>
      <c r="D108" s="9" t="s">
        <v>290</v>
      </c>
      <c r="E108" s="11" t="s">
        <v>291</v>
      </c>
      <c r="F108" s="11">
        <v>16</v>
      </c>
      <c r="G108" s="11">
        <v>25</v>
      </c>
      <c r="H108" s="19"/>
      <c r="I108" s="11" t="s">
        <v>1484</v>
      </c>
      <c r="J108" s="93" t="s">
        <v>260</v>
      </c>
      <c r="K108" s="210" t="s">
        <v>1485</v>
      </c>
      <c r="L108" s="277" t="s">
        <v>234</v>
      </c>
      <c r="M108" s="115" t="s">
        <v>1366</v>
      </c>
      <c r="N108" s="93" t="s">
        <v>260</v>
      </c>
      <c r="O108" s="11" t="s">
        <v>177</v>
      </c>
      <c r="P108" s="11">
        <v>25</v>
      </c>
      <c r="Q108" s="9" t="s">
        <v>1483</v>
      </c>
      <c r="R108" s="10">
        <v>575</v>
      </c>
      <c r="S108" s="13" t="s">
        <v>1366</v>
      </c>
      <c r="T108" s="9" t="s">
        <v>1486</v>
      </c>
      <c r="U108" s="11" t="s">
        <v>175</v>
      </c>
      <c r="V108" s="11" t="s">
        <v>175</v>
      </c>
      <c r="W108" s="254" t="s">
        <v>1374</v>
      </c>
      <c r="X108" s="254" t="s">
        <v>1277</v>
      </c>
      <c r="Y108" s="306">
        <f t="shared" si="5"/>
        <v>800</v>
      </c>
      <c r="Z108" s="307" t="str">
        <f t="shared" si="3"/>
        <v>0</v>
      </c>
      <c r="AA108" s="307">
        <f t="shared" si="4"/>
        <v>800</v>
      </c>
    </row>
    <row r="109" spans="1:34" s="11" customFormat="1" ht="11.85" customHeight="1" x14ac:dyDescent="0.25">
      <c r="A109" s="9" t="s">
        <v>1487</v>
      </c>
      <c r="B109" s="10">
        <v>475</v>
      </c>
      <c r="C109" s="9" t="s">
        <v>1483</v>
      </c>
      <c r="D109" s="9" t="s">
        <v>1120</v>
      </c>
      <c r="E109" s="11" t="s">
        <v>291</v>
      </c>
      <c r="F109" s="11">
        <v>8</v>
      </c>
      <c r="G109" s="11">
        <v>25</v>
      </c>
      <c r="H109" s="19"/>
      <c r="I109" s="11" t="s">
        <v>1484</v>
      </c>
      <c r="J109" s="93" t="s">
        <v>260</v>
      </c>
      <c r="K109" s="210" t="s">
        <v>1485</v>
      </c>
      <c r="L109" s="277" t="s">
        <v>234</v>
      </c>
      <c r="M109" s="115" t="s">
        <v>1366</v>
      </c>
      <c r="N109" s="93" t="s">
        <v>260</v>
      </c>
      <c r="O109" s="11" t="s">
        <v>177</v>
      </c>
      <c r="P109" s="11">
        <v>25</v>
      </c>
      <c r="Q109" s="9" t="s">
        <v>1483</v>
      </c>
      <c r="R109" s="10">
        <v>575</v>
      </c>
      <c r="S109" s="13" t="s">
        <v>1366</v>
      </c>
      <c r="T109" s="9" t="s">
        <v>1486</v>
      </c>
      <c r="U109" s="11" t="s">
        <v>175</v>
      </c>
      <c r="V109" s="11" t="s">
        <v>175</v>
      </c>
      <c r="W109" s="254" t="s">
        <v>1374</v>
      </c>
      <c r="X109" s="254" t="s">
        <v>1277</v>
      </c>
      <c r="Y109" s="306">
        <f t="shared" si="5"/>
        <v>400</v>
      </c>
      <c r="Z109" s="307" t="str">
        <f t="shared" si="3"/>
        <v>0</v>
      </c>
      <c r="AA109" s="307">
        <f t="shared" si="4"/>
        <v>400</v>
      </c>
    </row>
    <row r="110" spans="1:34" x14ac:dyDescent="0.25">
      <c r="G110"/>
      <c r="H110" s="278"/>
      <c r="I110" s="278"/>
      <c r="J110"/>
      <c r="K110"/>
      <c r="L110" s="59"/>
      <c r="M110"/>
      <c r="N110"/>
      <c r="O110"/>
      <c r="P110"/>
      <c r="S110"/>
      <c r="X110"/>
      <c r="Y110" s="306"/>
      <c r="Z110" s="307" t="str">
        <f t="shared" si="3"/>
        <v>0</v>
      </c>
      <c r="AA110" s="307" t="str">
        <f t="shared" si="4"/>
        <v>0</v>
      </c>
    </row>
    <row r="111" spans="1:34" s="8" customFormat="1" ht="11.85" customHeight="1" x14ac:dyDescent="0.25">
      <c r="A111" s="1"/>
      <c r="B111" s="2"/>
      <c r="C111" s="3" t="s">
        <v>233</v>
      </c>
      <c r="D111" s="4"/>
      <c r="E111" s="5"/>
      <c r="F111" s="6"/>
      <c r="G111" s="7"/>
      <c r="H111" s="1"/>
      <c r="I111" s="1"/>
      <c r="J111" s="1"/>
      <c r="K111" s="1"/>
      <c r="L111" s="5"/>
      <c r="M111" s="1"/>
      <c r="N111" s="1"/>
      <c r="O111" s="1"/>
      <c r="P111" s="7"/>
      <c r="Q111" s="5"/>
      <c r="R111" s="2"/>
      <c r="S111" s="5"/>
      <c r="T111" s="1"/>
      <c r="U111" s="1"/>
      <c r="V111" s="1"/>
      <c r="W111" s="5"/>
      <c r="X111" s="1"/>
      <c r="Y111" s="306"/>
      <c r="Z111" s="307" t="str">
        <f t="shared" si="3"/>
        <v>0</v>
      </c>
      <c r="AA111" s="307" t="str">
        <f t="shared" si="4"/>
        <v>0</v>
      </c>
      <c r="AB111" s="1"/>
      <c r="AC111" s="1"/>
      <c r="AD111" s="5"/>
      <c r="AE111" s="5"/>
      <c r="AF111" s="5"/>
      <c r="AG111" s="5"/>
      <c r="AH111" s="5"/>
    </row>
    <row r="112" spans="1:34" s="19" customFormat="1" ht="11.85" customHeight="1" x14ac:dyDescent="0.25">
      <c r="A112" s="9" t="s">
        <v>62</v>
      </c>
      <c r="B112" s="10">
        <v>250</v>
      </c>
      <c r="C112" s="23" t="s">
        <v>61</v>
      </c>
      <c r="D112" s="9" t="s">
        <v>290</v>
      </c>
      <c r="E112" s="11" t="s">
        <v>291</v>
      </c>
      <c r="F112" s="11">
        <v>16</v>
      </c>
      <c r="G112" s="107">
        <v>25</v>
      </c>
      <c r="H112" s="11"/>
      <c r="I112" s="112" t="s">
        <v>1402</v>
      </c>
      <c r="J112" s="19" t="s">
        <v>260</v>
      </c>
      <c r="K112" s="189" t="s">
        <v>406</v>
      </c>
      <c r="L112" s="17" t="s">
        <v>234</v>
      </c>
      <c r="M112" s="11" t="s">
        <v>406</v>
      </c>
      <c r="N112" s="19" t="s">
        <v>260</v>
      </c>
      <c r="O112" s="24"/>
      <c r="P112" s="11">
        <v>25</v>
      </c>
      <c r="Q112" s="9" t="s">
        <v>310</v>
      </c>
      <c r="R112" s="10">
        <v>90.25</v>
      </c>
      <c r="S112" s="34" t="s">
        <v>1372</v>
      </c>
      <c r="T112" s="9" t="s">
        <v>501</v>
      </c>
      <c r="U112" s="11" t="s">
        <v>300</v>
      </c>
      <c r="V112" s="19" t="s">
        <v>300</v>
      </c>
      <c r="W112" s="19" t="s">
        <v>1374</v>
      </c>
      <c r="X112" s="11" t="s">
        <v>1373</v>
      </c>
      <c r="Y112" s="306">
        <f t="shared" si="5"/>
        <v>800</v>
      </c>
      <c r="Z112" s="307">
        <f t="shared" si="3"/>
        <v>800</v>
      </c>
      <c r="AA112" s="307" t="str">
        <f t="shared" si="4"/>
        <v>0</v>
      </c>
      <c r="AC112" s="22"/>
    </row>
    <row r="113" spans="1:29" s="19" customFormat="1" ht="11.85" customHeight="1" x14ac:dyDescent="0.25">
      <c r="A113" s="125" t="s">
        <v>224</v>
      </c>
      <c r="B113" s="18">
        <v>210</v>
      </c>
      <c r="C113" s="17" t="s">
        <v>216</v>
      </c>
      <c r="D113" s="17" t="s">
        <v>290</v>
      </c>
      <c r="E113" s="19" t="s">
        <v>291</v>
      </c>
      <c r="F113" s="19">
        <v>16</v>
      </c>
      <c r="G113" s="19">
        <v>25</v>
      </c>
      <c r="I113" s="20" t="s">
        <v>5</v>
      </c>
      <c r="J113" s="19" t="s">
        <v>260</v>
      </c>
      <c r="K113" s="21" t="s">
        <v>883</v>
      </c>
      <c r="L113" s="17" t="s">
        <v>234</v>
      </c>
      <c r="M113" s="19" t="s">
        <v>574</v>
      </c>
      <c r="N113" s="19" t="s">
        <v>260</v>
      </c>
      <c r="O113" s="26" t="s">
        <v>1408</v>
      </c>
      <c r="P113" s="19">
        <v>25</v>
      </c>
      <c r="Q113" s="17" t="s">
        <v>297</v>
      </c>
      <c r="R113" s="18">
        <v>29.48</v>
      </c>
      <c r="S113" s="34" t="s">
        <v>2147</v>
      </c>
      <c r="T113" s="17" t="s">
        <v>575</v>
      </c>
      <c r="U113" s="19" t="s">
        <v>300</v>
      </c>
      <c r="V113" s="19" t="s">
        <v>300</v>
      </c>
      <c r="W113" s="19" t="s">
        <v>1374</v>
      </c>
      <c r="X113" s="11" t="s">
        <v>1277</v>
      </c>
      <c r="Y113" s="306">
        <f t="shared" si="5"/>
        <v>800</v>
      </c>
      <c r="Z113" s="307" t="str">
        <f t="shared" si="3"/>
        <v>0</v>
      </c>
      <c r="AA113" s="307">
        <f t="shared" si="4"/>
        <v>800</v>
      </c>
      <c r="AC113" s="22"/>
    </row>
    <row r="114" spans="1:29" s="19" customFormat="1" ht="11.85" customHeight="1" x14ac:dyDescent="0.25">
      <c r="A114" s="125" t="s">
        <v>886</v>
      </c>
      <c r="B114" s="18">
        <v>130</v>
      </c>
      <c r="C114" s="17" t="s">
        <v>310</v>
      </c>
      <c r="D114" s="17" t="s">
        <v>290</v>
      </c>
      <c r="E114" s="19" t="s">
        <v>291</v>
      </c>
      <c r="F114" s="19">
        <v>16</v>
      </c>
      <c r="G114" s="19">
        <v>3</v>
      </c>
      <c r="H114" s="19" t="s">
        <v>1270</v>
      </c>
      <c r="I114" s="20"/>
      <c r="J114" s="19" t="s">
        <v>260</v>
      </c>
      <c r="K114" s="21" t="s">
        <v>883</v>
      </c>
      <c r="L114" s="17" t="s">
        <v>234</v>
      </c>
      <c r="M114" s="19" t="s">
        <v>574</v>
      </c>
      <c r="N114" s="19" t="s">
        <v>260</v>
      </c>
      <c r="O114" s="19" t="s">
        <v>2142</v>
      </c>
      <c r="P114" s="110">
        <v>3</v>
      </c>
      <c r="Q114" s="17" t="s">
        <v>297</v>
      </c>
      <c r="R114" s="18">
        <v>26.65</v>
      </c>
      <c r="S114" s="34" t="s">
        <v>1372</v>
      </c>
      <c r="T114" s="17" t="s">
        <v>1088</v>
      </c>
      <c r="U114" s="19" t="s">
        <v>300</v>
      </c>
      <c r="V114" s="19" t="s">
        <v>300</v>
      </c>
      <c r="W114" s="19" t="s">
        <v>1374</v>
      </c>
      <c r="X114" s="11" t="s">
        <v>1373</v>
      </c>
      <c r="Y114" s="306">
        <f t="shared" si="5"/>
        <v>96</v>
      </c>
      <c r="Z114" s="307">
        <f t="shared" si="3"/>
        <v>96</v>
      </c>
      <c r="AA114" s="307" t="str">
        <f t="shared" si="4"/>
        <v>0</v>
      </c>
      <c r="AC114" s="22"/>
    </row>
    <row r="115" spans="1:29" s="19" customFormat="1" ht="11.85" customHeight="1" x14ac:dyDescent="0.25">
      <c r="A115" s="125" t="s">
        <v>886</v>
      </c>
      <c r="B115" s="18">
        <v>130</v>
      </c>
      <c r="C115" s="17" t="s">
        <v>310</v>
      </c>
      <c r="D115" s="17" t="s">
        <v>290</v>
      </c>
      <c r="E115" s="19" t="s">
        <v>291</v>
      </c>
      <c r="F115" s="19">
        <v>16</v>
      </c>
      <c r="G115" s="19">
        <v>3</v>
      </c>
      <c r="H115" s="19" t="s">
        <v>1270</v>
      </c>
      <c r="I115" s="20" t="s">
        <v>2144</v>
      </c>
      <c r="J115" s="19" t="s">
        <v>260</v>
      </c>
      <c r="K115" s="21" t="s">
        <v>883</v>
      </c>
      <c r="L115" s="17" t="s">
        <v>234</v>
      </c>
      <c r="M115" s="19" t="s">
        <v>574</v>
      </c>
      <c r="N115" s="19" t="s">
        <v>260</v>
      </c>
      <c r="O115" s="19" t="s">
        <v>2141</v>
      </c>
      <c r="P115" s="110">
        <v>3</v>
      </c>
      <c r="Q115" s="17" t="s">
        <v>297</v>
      </c>
      <c r="R115" s="18">
        <v>26.65</v>
      </c>
      <c r="S115" s="34" t="s">
        <v>2147</v>
      </c>
      <c r="T115" s="17" t="s">
        <v>1088</v>
      </c>
      <c r="U115" s="19" t="s">
        <v>300</v>
      </c>
      <c r="V115" s="19" t="s">
        <v>300</v>
      </c>
      <c r="W115" s="19" t="s">
        <v>1374</v>
      </c>
      <c r="X115" s="11" t="s">
        <v>1277</v>
      </c>
      <c r="Y115" s="306">
        <f t="shared" si="5"/>
        <v>96</v>
      </c>
      <c r="Z115" s="307" t="str">
        <f t="shared" si="3"/>
        <v>0</v>
      </c>
      <c r="AA115" s="307">
        <f t="shared" si="4"/>
        <v>96</v>
      </c>
      <c r="AC115" s="22"/>
    </row>
    <row r="116" spans="1:29" s="19" customFormat="1" ht="11.85" customHeight="1" x14ac:dyDescent="0.25">
      <c r="A116" s="17" t="s">
        <v>1115</v>
      </c>
      <c r="B116" s="18">
        <v>24</v>
      </c>
      <c r="C116" s="17" t="s">
        <v>310</v>
      </c>
      <c r="D116" s="17" t="s">
        <v>290</v>
      </c>
      <c r="E116" s="19" t="s">
        <v>291</v>
      </c>
      <c r="F116" s="19">
        <v>16</v>
      </c>
      <c r="G116" s="19">
        <v>2</v>
      </c>
      <c r="H116" s="19" t="s">
        <v>1270</v>
      </c>
      <c r="I116" s="21" t="s">
        <v>59</v>
      </c>
      <c r="J116" s="19" t="s">
        <v>260</v>
      </c>
      <c r="K116" s="21" t="s">
        <v>537</v>
      </c>
      <c r="L116" s="17" t="s">
        <v>234</v>
      </c>
      <c r="M116" s="19" t="s">
        <v>574</v>
      </c>
      <c r="N116" s="19" t="s">
        <v>260</v>
      </c>
      <c r="O116" s="19" t="s">
        <v>2140</v>
      </c>
      <c r="P116" s="110">
        <v>2</v>
      </c>
      <c r="Q116" s="17" t="s">
        <v>297</v>
      </c>
      <c r="R116" s="18">
        <v>26.65</v>
      </c>
      <c r="S116" s="34" t="s">
        <v>2147</v>
      </c>
      <c r="T116" s="17" t="s">
        <v>1088</v>
      </c>
      <c r="U116" s="19" t="s">
        <v>300</v>
      </c>
      <c r="V116" s="19" t="s">
        <v>300</v>
      </c>
      <c r="W116" s="19" t="s">
        <v>1374</v>
      </c>
      <c r="X116" s="11" t="s">
        <v>1277</v>
      </c>
      <c r="Y116" s="306">
        <f t="shared" si="5"/>
        <v>64</v>
      </c>
      <c r="Z116" s="307" t="str">
        <f t="shared" si="3"/>
        <v>0</v>
      </c>
      <c r="AA116" s="307">
        <f t="shared" si="4"/>
        <v>64</v>
      </c>
      <c r="AC116" s="22"/>
    </row>
    <row r="117" spans="1:29" s="19" customFormat="1" ht="11.85" customHeight="1" x14ac:dyDescent="0.25">
      <c r="A117" s="125" t="s">
        <v>934</v>
      </c>
      <c r="B117" s="18">
        <v>93.5</v>
      </c>
      <c r="C117" s="17" t="s">
        <v>297</v>
      </c>
      <c r="D117" s="17" t="s">
        <v>290</v>
      </c>
      <c r="E117" s="19" t="s">
        <v>291</v>
      </c>
      <c r="F117" s="19">
        <v>16</v>
      </c>
      <c r="G117" s="19">
        <v>25</v>
      </c>
      <c r="I117" s="20" t="s">
        <v>1406</v>
      </c>
      <c r="J117" s="19" t="s">
        <v>260</v>
      </c>
      <c r="K117" s="21" t="s">
        <v>933</v>
      </c>
      <c r="L117" s="17" t="s">
        <v>234</v>
      </c>
      <c r="M117" s="19" t="s">
        <v>574</v>
      </c>
      <c r="N117" s="19" t="s">
        <v>260</v>
      </c>
      <c r="O117" s="26" t="s">
        <v>1409</v>
      </c>
      <c r="P117" s="19">
        <v>25</v>
      </c>
      <c r="Q117" s="17" t="s">
        <v>297</v>
      </c>
      <c r="R117" s="18">
        <v>24.45</v>
      </c>
      <c r="S117" s="34" t="s">
        <v>2147</v>
      </c>
      <c r="T117" s="17" t="s">
        <v>1086</v>
      </c>
      <c r="U117" s="19" t="s">
        <v>300</v>
      </c>
      <c r="V117" s="19" t="s">
        <v>300</v>
      </c>
      <c r="W117" s="19" t="s">
        <v>1374</v>
      </c>
      <c r="X117" s="11" t="s">
        <v>1277</v>
      </c>
      <c r="Y117" s="306">
        <f t="shared" si="5"/>
        <v>800</v>
      </c>
      <c r="Z117" s="307" t="str">
        <f t="shared" si="3"/>
        <v>0</v>
      </c>
      <c r="AA117" s="307">
        <f t="shared" si="4"/>
        <v>800</v>
      </c>
      <c r="AC117" s="22"/>
    </row>
    <row r="118" spans="1:29" s="19" customFormat="1" ht="11.85" customHeight="1" x14ac:dyDescent="0.25">
      <c r="A118" s="125" t="s">
        <v>937</v>
      </c>
      <c r="B118" s="18">
        <v>93.75</v>
      </c>
      <c r="C118" s="17" t="s">
        <v>310</v>
      </c>
      <c r="D118" s="17" t="s">
        <v>290</v>
      </c>
      <c r="E118" s="19" t="s">
        <v>291</v>
      </c>
      <c r="F118" s="19">
        <v>16</v>
      </c>
      <c r="G118" s="19">
        <v>25</v>
      </c>
      <c r="I118" s="20" t="s">
        <v>1406</v>
      </c>
      <c r="J118" s="19" t="s">
        <v>260</v>
      </c>
      <c r="K118" s="21" t="s">
        <v>933</v>
      </c>
      <c r="L118" s="17" t="s">
        <v>234</v>
      </c>
      <c r="M118" s="19" t="s">
        <v>574</v>
      </c>
      <c r="N118" s="19" t="s">
        <v>260</v>
      </c>
      <c r="O118" s="26" t="s">
        <v>1409</v>
      </c>
      <c r="P118" s="19">
        <v>25</v>
      </c>
      <c r="Q118" s="17" t="s">
        <v>297</v>
      </c>
      <c r="R118" s="18">
        <v>24.05</v>
      </c>
      <c r="S118" s="34" t="s">
        <v>2147</v>
      </c>
      <c r="T118" s="17" t="s">
        <v>1085</v>
      </c>
      <c r="U118" s="19" t="s">
        <v>300</v>
      </c>
      <c r="V118" s="19" t="s">
        <v>300</v>
      </c>
      <c r="W118" s="19" t="s">
        <v>1374</v>
      </c>
      <c r="X118" s="11" t="s">
        <v>1277</v>
      </c>
      <c r="Y118" s="306">
        <f t="shared" ref="Y118:Y181" si="6">F118*G118*2</f>
        <v>800</v>
      </c>
      <c r="Z118" s="307" t="str">
        <f t="shared" ref="Z118:Z181" si="7">IF(X118="N",Y118,"0")</f>
        <v>0</v>
      </c>
      <c r="AA118" s="307">
        <f t="shared" ref="AA118:AA181" si="8">IF(X118="P",Y118,"0")</f>
        <v>800</v>
      </c>
      <c r="AC118" s="22"/>
    </row>
    <row r="119" spans="1:29" s="19" customFormat="1" ht="11.85" customHeight="1" x14ac:dyDescent="0.25">
      <c r="A119" s="125" t="s">
        <v>938</v>
      </c>
      <c r="B119" s="18">
        <v>96.5</v>
      </c>
      <c r="C119" s="17" t="s">
        <v>310</v>
      </c>
      <c r="D119" s="17" t="s">
        <v>290</v>
      </c>
      <c r="E119" s="19" t="s">
        <v>291</v>
      </c>
      <c r="F119" s="19">
        <v>16</v>
      </c>
      <c r="G119" s="19">
        <v>25</v>
      </c>
      <c r="I119" s="20" t="s">
        <v>2179</v>
      </c>
      <c r="J119" s="19" t="s">
        <v>260</v>
      </c>
      <c r="K119" s="21" t="s">
        <v>933</v>
      </c>
      <c r="L119" s="17" t="s">
        <v>234</v>
      </c>
      <c r="M119" s="19" t="s">
        <v>574</v>
      </c>
      <c r="N119" s="19" t="s">
        <v>260</v>
      </c>
      <c r="O119" s="26" t="s">
        <v>1408</v>
      </c>
      <c r="P119" s="19">
        <v>25</v>
      </c>
      <c r="Q119" s="17" t="s">
        <v>297</v>
      </c>
      <c r="R119" s="18">
        <v>22.48</v>
      </c>
      <c r="S119" s="34" t="s">
        <v>2147</v>
      </c>
      <c r="T119" s="17" t="s">
        <v>1087</v>
      </c>
      <c r="U119" s="19" t="s">
        <v>300</v>
      </c>
      <c r="V119" s="19" t="s">
        <v>300</v>
      </c>
      <c r="W119" s="19" t="s">
        <v>1374</v>
      </c>
      <c r="X119" s="11" t="s">
        <v>1277</v>
      </c>
      <c r="Y119" s="306">
        <f t="shared" si="6"/>
        <v>800</v>
      </c>
      <c r="Z119" s="307" t="str">
        <f t="shared" si="7"/>
        <v>0</v>
      </c>
      <c r="AA119" s="307">
        <f t="shared" si="8"/>
        <v>800</v>
      </c>
      <c r="AC119" s="22"/>
    </row>
    <row r="120" spans="1:29" s="19" customFormat="1" ht="11.85" customHeight="1" x14ac:dyDescent="0.25">
      <c r="A120" s="125" t="s">
        <v>939</v>
      </c>
      <c r="B120" s="18">
        <v>117.5</v>
      </c>
      <c r="C120" s="17" t="s">
        <v>310</v>
      </c>
      <c r="D120" s="17" t="s">
        <v>290</v>
      </c>
      <c r="E120" s="19" t="s">
        <v>291</v>
      </c>
      <c r="F120" s="19">
        <v>16</v>
      </c>
      <c r="G120" s="19">
        <v>25</v>
      </c>
      <c r="I120" s="20" t="s">
        <v>2179</v>
      </c>
      <c r="J120" s="19" t="s">
        <v>260</v>
      </c>
      <c r="K120" s="21" t="s">
        <v>933</v>
      </c>
      <c r="L120" s="17" t="s">
        <v>234</v>
      </c>
      <c r="M120" s="19" t="s">
        <v>574</v>
      </c>
      <c r="N120" s="19" t="s">
        <v>260</v>
      </c>
      <c r="O120" s="26" t="s">
        <v>835</v>
      </c>
      <c r="P120" s="19">
        <v>25</v>
      </c>
      <c r="Q120" s="17" t="s">
        <v>297</v>
      </c>
      <c r="R120" s="18">
        <v>22.48</v>
      </c>
      <c r="S120" s="34" t="s">
        <v>2147</v>
      </c>
      <c r="T120" s="17" t="s">
        <v>1087</v>
      </c>
      <c r="U120" s="19" t="s">
        <v>300</v>
      </c>
      <c r="V120" s="19" t="s">
        <v>300</v>
      </c>
      <c r="W120" s="19" t="s">
        <v>1374</v>
      </c>
      <c r="X120" s="11" t="s">
        <v>1277</v>
      </c>
      <c r="Y120" s="306">
        <f t="shared" si="6"/>
        <v>800</v>
      </c>
      <c r="Z120" s="307" t="str">
        <f t="shared" si="7"/>
        <v>0</v>
      </c>
      <c r="AA120" s="307">
        <f t="shared" si="8"/>
        <v>800</v>
      </c>
      <c r="AC120" s="22"/>
    </row>
    <row r="121" spans="1:29" s="19" customFormat="1" ht="11.85" customHeight="1" x14ac:dyDescent="0.25">
      <c r="A121" s="9" t="s">
        <v>63</v>
      </c>
      <c r="B121" s="18">
        <v>250</v>
      </c>
      <c r="C121" s="23" t="s">
        <v>61</v>
      </c>
      <c r="D121" s="17" t="s">
        <v>290</v>
      </c>
      <c r="E121" s="19" t="s">
        <v>291</v>
      </c>
      <c r="F121" s="19">
        <v>16</v>
      </c>
      <c r="G121" s="127">
        <v>25</v>
      </c>
      <c r="I121" s="128" t="s">
        <v>1402</v>
      </c>
      <c r="J121" s="19" t="s">
        <v>260</v>
      </c>
      <c r="K121" s="190" t="s">
        <v>578</v>
      </c>
      <c r="L121" s="17" t="s">
        <v>234</v>
      </c>
      <c r="M121" s="19" t="s">
        <v>578</v>
      </c>
      <c r="N121" s="19" t="s">
        <v>260</v>
      </c>
      <c r="O121" s="26"/>
      <c r="P121" s="19">
        <v>25</v>
      </c>
      <c r="Q121" s="17" t="s">
        <v>310</v>
      </c>
      <c r="R121" s="18">
        <v>91.25</v>
      </c>
      <c r="S121" s="34" t="s">
        <v>1372</v>
      </c>
      <c r="T121" s="17" t="s">
        <v>583</v>
      </c>
      <c r="U121" s="19" t="s">
        <v>300</v>
      </c>
      <c r="V121" s="19" t="s">
        <v>300</v>
      </c>
      <c r="W121" s="19" t="s">
        <v>1374</v>
      </c>
      <c r="X121" s="11" t="s">
        <v>1373</v>
      </c>
      <c r="Y121" s="306">
        <f t="shared" si="6"/>
        <v>800</v>
      </c>
      <c r="Z121" s="307">
        <f t="shared" si="7"/>
        <v>800</v>
      </c>
      <c r="AA121" s="307" t="str">
        <f t="shared" si="8"/>
        <v>0</v>
      </c>
      <c r="AC121" s="22"/>
    </row>
    <row r="122" spans="1:29" s="19" customFormat="1" ht="11.85" customHeight="1" x14ac:dyDescent="0.25">
      <c r="A122" s="125" t="s">
        <v>2169</v>
      </c>
      <c r="B122" s="18">
        <v>301</v>
      </c>
      <c r="C122" s="17" t="s">
        <v>2167</v>
      </c>
      <c r="D122" s="17" t="s">
        <v>290</v>
      </c>
      <c r="E122" s="19" t="s">
        <v>291</v>
      </c>
      <c r="F122" s="19">
        <v>16</v>
      </c>
      <c r="G122" s="19">
        <v>25</v>
      </c>
      <c r="I122" s="20" t="s">
        <v>58</v>
      </c>
      <c r="J122" s="19" t="s">
        <v>260</v>
      </c>
      <c r="K122" s="21" t="s">
        <v>883</v>
      </c>
      <c r="L122" s="17" t="s">
        <v>234</v>
      </c>
      <c r="M122" s="19" t="s">
        <v>578</v>
      </c>
      <c r="N122" s="19" t="s">
        <v>260</v>
      </c>
      <c r="O122" s="26" t="s">
        <v>1408</v>
      </c>
      <c r="P122" s="19">
        <v>25</v>
      </c>
      <c r="Q122" s="17" t="s">
        <v>297</v>
      </c>
      <c r="R122" s="18">
        <v>78</v>
      </c>
      <c r="S122" s="34" t="s">
        <v>2149</v>
      </c>
      <c r="T122" s="17" t="s">
        <v>580</v>
      </c>
      <c r="U122" s="19" t="s">
        <v>300</v>
      </c>
      <c r="V122" s="19" t="s">
        <v>300</v>
      </c>
      <c r="W122" s="19" t="s">
        <v>1374</v>
      </c>
      <c r="X122" s="11" t="s">
        <v>1277</v>
      </c>
      <c r="Y122" s="306">
        <f t="shared" si="6"/>
        <v>800</v>
      </c>
      <c r="Z122" s="307" t="str">
        <f t="shared" si="7"/>
        <v>0</v>
      </c>
      <c r="AA122" s="307">
        <f t="shared" si="8"/>
        <v>800</v>
      </c>
      <c r="AC122" s="22"/>
    </row>
    <row r="123" spans="1:29" s="19" customFormat="1" ht="11.85" customHeight="1" x14ac:dyDescent="0.25">
      <c r="A123" s="125" t="s">
        <v>2175</v>
      </c>
      <c r="B123" s="18">
        <v>310</v>
      </c>
      <c r="C123" s="17" t="s">
        <v>2173</v>
      </c>
      <c r="D123" s="17" t="s">
        <v>290</v>
      </c>
      <c r="E123" s="19" t="s">
        <v>291</v>
      </c>
      <c r="F123" s="19">
        <v>16</v>
      </c>
      <c r="G123" s="19">
        <v>25</v>
      </c>
      <c r="I123" s="20" t="s">
        <v>4</v>
      </c>
      <c r="J123" s="19" t="s">
        <v>260</v>
      </c>
      <c r="K123" s="21" t="s">
        <v>883</v>
      </c>
      <c r="L123" s="17" t="s">
        <v>234</v>
      </c>
      <c r="M123" s="19" t="s">
        <v>578</v>
      </c>
      <c r="N123" s="19" t="s">
        <v>260</v>
      </c>
      <c r="O123" s="26" t="s">
        <v>1408</v>
      </c>
      <c r="P123" s="19">
        <v>25</v>
      </c>
      <c r="Q123" s="17" t="s">
        <v>297</v>
      </c>
      <c r="R123" s="18">
        <v>78</v>
      </c>
      <c r="S123" s="34" t="s">
        <v>2149</v>
      </c>
      <c r="T123" s="17" t="s">
        <v>580</v>
      </c>
      <c r="U123" s="19" t="s">
        <v>300</v>
      </c>
      <c r="V123" s="19" t="s">
        <v>300</v>
      </c>
      <c r="W123" s="19" t="s">
        <v>1374</v>
      </c>
      <c r="X123" s="11" t="s">
        <v>1277</v>
      </c>
      <c r="Y123" s="306">
        <f t="shared" si="6"/>
        <v>800</v>
      </c>
      <c r="Z123" s="307" t="str">
        <f t="shared" si="7"/>
        <v>0</v>
      </c>
      <c r="AA123" s="307">
        <f t="shared" si="8"/>
        <v>800</v>
      </c>
      <c r="AC123" s="22"/>
    </row>
    <row r="124" spans="1:29" s="19" customFormat="1" ht="11.85" customHeight="1" x14ac:dyDescent="0.25">
      <c r="A124" s="125" t="s">
        <v>2175</v>
      </c>
      <c r="B124" s="18">
        <v>310</v>
      </c>
      <c r="C124" s="17" t="s">
        <v>2173</v>
      </c>
      <c r="D124" s="17" t="s">
        <v>290</v>
      </c>
      <c r="E124" s="19" t="s">
        <v>291</v>
      </c>
      <c r="F124" s="19">
        <v>16</v>
      </c>
      <c r="G124" s="19">
        <v>25</v>
      </c>
      <c r="H124" s="19" t="s">
        <v>1270</v>
      </c>
      <c r="I124" s="20" t="s">
        <v>4</v>
      </c>
      <c r="J124" s="19" t="s">
        <v>260</v>
      </c>
      <c r="K124" s="21" t="s">
        <v>883</v>
      </c>
      <c r="L124" s="17" t="s">
        <v>234</v>
      </c>
      <c r="M124" s="19" t="s">
        <v>578</v>
      </c>
      <c r="N124" s="19" t="s">
        <v>260</v>
      </c>
      <c r="O124" s="26" t="s">
        <v>1408</v>
      </c>
      <c r="P124" s="19">
        <v>25</v>
      </c>
      <c r="Q124" s="17" t="s">
        <v>297</v>
      </c>
      <c r="R124" s="18">
        <v>29.2</v>
      </c>
      <c r="S124" s="34" t="s">
        <v>2149</v>
      </c>
      <c r="T124" s="17" t="s">
        <v>579</v>
      </c>
      <c r="U124" s="19" t="s">
        <v>300</v>
      </c>
      <c r="V124" s="19" t="s">
        <v>300</v>
      </c>
      <c r="W124" s="19" t="s">
        <v>1374</v>
      </c>
      <c r="X124" s="11" t="s">
        <v>1277</v>
      </c>
      <c r="Y124" s="306">
        <f t="shared" si="6"/>
        <v>800</v>
      </c>
      <c r="Z124" s="307" t="str">
        <f t="shared" si="7"/>
        <v>0</v>
      </c>
      <c r="AA124" s="307">
        <f t="shared" si="8"/>
        <v>800</v>
      </c>
      <c r="AC124" s="22"/>
    </row>
    <row r="125" spans="1:29" s="19" customFormat="1" ht="11.85" customHeight="1" x14ac:dyDescent="0.25">
      <c r="A125" s="9" t="s">
        <v>60</v>
      </c>
      <c r="B125" s="18">
        <v>250</v>
      </c>
      <c r="C125" s="23" t="s">
        <v>61</v>
      </c>
      <c r="D125" s="17" t="s">
        <v>290</v>
      </c>
      <c r="E125" s="19" t="s">
        <v>291</v>
      </c>
      <c r="F125" s="19">
        <v>16</v>
      </c>
      <c r="G125" s="127">
        <v>25</v>
      </c>
      <c r="I125" s="128" t="s">
        <v>1402</v>
      </c>
      <c r="J125" s="19" t="s">
        <v>260</v>
      </c>
      <c r="K125" s="190" t="s">
        <v>708</v>
      </c>
      <c r="L125" s="17" t="s">
        <v>234</v>
      </c>
      <c r="M125" s="19" t="s">
        <v>708</v>
      </c>
      <c r="N125" s="11" t="s">
        <v>260</v>
      </c>
      <c r="P125" s="19">
        <v>25</v>
      </c>
      <c r="Q125" s="17" t="s">
        <v>297</v>
      </c>
      <c r="R125" s="18">
        <v>79</v>
      </c>
      <c r="S125" s="34" t="s">
        <v>1372</v>
      </c>
      <c r="T125" s="17" t="s">
        <v>709</v>
      </c>
      <c r="U125" s="19" t="s">
        <v>300</v>
      </c>
      <c r="V125" s="19" t="s">
        <v>300</v>
      </c>
      <c r="W125" s="19" t="s">
        <v>1374</v>
      </c>
      <c r="X125" s="11" t="s">
        <v>1373</v>
      </c>
      <c r="Y125" s="306">
        <f t="shared" si="6"/>
        <v>800</v>
      </c>
      <c r="Z125" s="307">
        <f t="shared" si="7"/>
        <v>800</v>
      </c>
      <c r="AA125" s="307" t="str">
        <f t="shared" si="8"/>
        <v>0</v>
      </c>
      <c r="AC125" s="22"/>
    </row>
    <row r="126" spans="1:29" s="19" customFormat="1" ht="11.85" customHeight="1" x14ac:dyDescent="0.25">
      <c r="A126" s="125" t="s">
        <v>1369</v>
      </c>
      <c r="B126" s="18">
        <v>275</v>
      </c>
      <c r="C126" s="17" t="s">
        <v>216</v>
      </c>
      <c r="D126" s="17" t="s">
        <v>290</v>
      </c>
      <c r="E126" s="19" t="s">
        <v>291</v>
      </c>
      <c r="F126" s="19">
        <v>16</v>
      </c>
      <c r="G126" s="19">
        <v>25</v>
      </c>
      <c r="I126" s="20" t="s">
        <v>413</v>
      </c>
      <c r="J126" s="19" t="s">
        <v>260</v>
      </c>
      <c r="K126" s="21" t="s">
        <v>883</v>
      </c>
      <c r="L126" s="17" t="s">
        <v>234</v>
      </c>
      <c r="M126" s="19" t="s">
        <v>906</v>
      </c>
      <c r="N126" s="19" t="s">
        <v>260</v>
      </c>
      <c r="P126" s="19">
        <v>25</v>
      </c>
      <c r="Q126" s="17" t="s">
        <v>216</v>
      </c>
      <c r="R126" s="18">
        <v>247.5</v>
      </c>
      <c r="S126" s="202">
        <v>13508</v>
      </c>
      <c r="T126" s="17" t="s">
        <v>1352</v>
      </c>
      <c r="U126" s="19" t="s">
        <v>300</v>
      </c>
      <c r="V126" s="19" t="s">
        <v>300</v>
      </c>
      <c r="W126" s="19" t="s">
        <v>1374</v>
      </c>
      <c r="X126" s="19" t="s">
        <v>1277</v>
      </c>
      <c r="Y126" s="306">
        <f t="shared" si="6"/>
        <v>800</v>
      </c>
      <c r="Z126" s="307" t="str">
        <f t="shared" si="7"/>
        <v>0</v>
      </c>
      <c r="AA126" s="307">
        <f t="shared" si="8"/>
        <v>800</v>
      </c>
      <c r="AC126" s="22"/>
    </row>
    <row r="127" spans="1:29" s="19" customFormat="1" ht="11.85" customHeight="1" x14ac:dyDescent="0.25">
      <c r="A127" s="125" t="s">
        <v>225</v>
      </c>
      <c r="B127" s="18">
        <v>210</v>
      </c>
      <c r="C127" s="17" t="s">
        <v>216</v>
      </c>
      <c r="D127" s="17" t="s">
        <v>290</v>
      </c>
      <c r="E127" s="19" t="s">
        <v>291</v>
      </c>
      <c r="F127" s="19">
        <v>16</v>
      </c>
      <c r="G127" s="19">
        <v>25</v>
      </c>
      <c r="I127" s="20" t="s">
        <v>413</v>
      </c>
      <c r="J127" s="19" t="s">
        <v>260</v>
      </c>
      <c r="K127" s="21" t="s">
        <v>883</v>
      </c>
      <c r="L127" s="17" t="s">
        <v>234</v>
      </c>
      <c r="M127" s="19" t="s">
        <v>906</v>
      </c>
      <c r="N127" s="19" t="s">
        <v>260</v>
      </c>
      <c r="P127" s="19">
        <v>25</v>
      </c>
      <c r="Q127" s="17" t="s">
        <v>297</v>
      </c>
      <c r="R127" s="18">
        <v>75</v>
      </c>
      <c r="S127" s="202">
        <v>13508</v>
      </c>
      <c r="T127" s="17" t="s">
        <v>907</v>
      </c>
      <c r="U127" s="19" t="s">
        <v>300</v>
      </c>
      <c r="V127" s="19" t="s">
        <v>300</v>
      </c>
      <c r="W127" s="19" t="s">
        <v>1374</v>
      </c>
      <c r="X127" s="19" t="s">
        <v>1277</v>
      </c>
      <c r="Y127" s="306">
        <f t="shared" si="6"/>
        <v>800</v>
      </c>
      <c r="Z127" s="307" t="str">
        <f t="shared" si="7"/>
        <v>0</v>
      </c>
      <c r="AA127" s="307">
        <f t="shared" si="8"/>
        <v>800</v>
      </c>
      <c r="AC127" s="22"/>
    </row>
    <row r="128" spans="1:29" s="11" customFormat="1" ht="12" customHeight="1" x14ac:dyDescent="0.25">
      <c r="A128" s="17" t="s">
        <v>1118</v>
      </c>
      <c r="B128" s="18">
        <v>27.3</v>
      </c>
      <c r="C128" s="17" t="s">
        <v>297</v>
      </c>
      <c r="D128" s="17" t="s">
        <v>290</v>
      </c>
      <c r="E128" s="19" t="s">
        <v>291</v>
      </c>
      <c r="F128" s="19">
        <v>16</v>
      </c>
      <c r="G128" s="19">
        <v>25</v>
      </c>
      <c r="H128" s="19"/>
      <c r="I128" s="21" t="s">
        <v>1386</v>
      </c>
      <c r="J128" s="19" t="s">
        <v>260</v>
      </c>
      <c r="K128" s="21" t="s">
        <v>537</v>
      </c>
      <c r="L128" s="17" t="s">
        <v>234</v>
      </c>
      <c r="M128" s="19" t="s">
        <v>835</v>
      </c>
      <c r="N128" s="19" t="s">
        <v>260</v>
      </c>
      <c r="O128" s="109" t="s">
        <v>1282</v>
      </c>
      <c r="P128" s="19">
        <v>25</v>
      </c>
      <c r="Q128" s="17" t="s">
        <v>297</v>
      </c>
      <c r="R128" s="18">
        <v>0</v>
      </c>
      <c r="S128" s="202">
        <v>13505</v>
      </c>
      <c r="T128" s="17" t="s">
        <v>836</v>
      </c>
      <c r="U128" s="19" t="s">
        <v>300</v>
      </c>
      <c r="V128" s="19" t="s">
        <v>300</v>
      </c>
      <c r="W128" s="19" t="s">
        <v>1374</v>
      </c>
      <c r="X128" s="19" t="s">
        <v>1277</v>
      </c>
      <c r="Y128" s="306">
        <f t="shared" si="6"/>
        <v>800</v>
      </c>
      <c r="Z128" s="307" t="str">
        <f t="shared" si="7"/>
        <v>0</v>
      </c>
      <c r="AA128" s="307">
        <f t="shared" si="8"/>
        <v>800</v>
      </c>
      <c r="AC128" s="14"/>
    </row>
    <row r="129" spans="1:29" s="11" customFormat="1" ht="11.85" customHeight="1" x14ac:dyDescent="0.25">
      <c r="A129" s="17" t="s">
        <v>1116</v>
      </c>
      <c r="B129" s="18">
        <v>24</v>
      </c>
      <c r="C129" s="17" t="s">
        <v>310</v>
      </c>
      <c r="D129" s="17" t="s">
        <v>290</v>
      </c>
      <c r="E129" s="19" t="s">
        <v>291</v>
      </c>
      <c r="F129" s="19">
        <v>16</v>
      </c>
      <c r="G129" s="19">
        <v>10</v>
      </c>
      <c r="H129" s="19"/>
      <c r="I129" s="21" t="s">
        <v>1384</v>
      </c>
      <c r="J129" s="19" t="s">
        <v>260</v>
      </c>
      <c r="K129" s="21" t="s">
        <v>537</v>
      </c>
      <c r="L129" s="9" t="s">
        <v>234</v>
      </c>
      <c r="M129" s="19" t="s">
        <v>835</v>
      </c>
      <c r="N129" s="19" t="s">
        <v>260</v>
      </c>
      <c r="O129" s="109" t="s">
        <v>1282</v>
      </c>
      <c r="P129" s="110">
        <v>10</v>
      </c>
      <c r="Q129" s="17" t="s">
        <v>297</v>
      </c>
      <c r="R129" s="18">
        <v>0</v>
      </c>
      <c r="S129" s="202">
        <v>13504</v>
      </c>
      <c r="T129" s="17" t="s">
        <v>836</v>
      </c>
      <c r="U129" s="19" t="s">
        <v>300</v>
      </c>
      <c r="V129" s="19" t="s">
        <v>300</v>
      </c>
      <c r="W129" s="19" t="s">
        <v>1374</v>
      </c>
      <c r="X129" s="19" t="s">
        <v>1277</v>
      </c>
      <c r="Y129" s="306">
        <f t="shared" si="6"/>
        <v>320</v>
      </c>
      <c r="Z129" s="307" t="str">
        <f t="shared" si="7"/>
        <v>0</v>
      </c>
      <c r="AA129" s="307">
        <f t="shared" si="8"/>
        <v>320</v>
      </c>
      <c r="AC129" s="14"/>
    </row>
    <row r="130" spans="1:29" s="11" customFormat="1" ht="11.85" customHeight="1" x14ac:dyDescent="0.25">
      <c r="A130" s="17" t="s">
        <v>1116</v>
      </c>
      <c r="B130" s="18">
        <v>24</v>
      </c>
      <c r="C130" s="17" t="s">
        <v>310</v>
      </c>
      <c r="D130" s="17" t="s">
        <v>290</v>
      </c>
      <c r="E130" s="19" t="s">
        <v>291</v>
      </c>
      <c r="F130" s="19">
        <v>16</v>
      </c>
      <c r="G130" s="19">
        <v>15</v>
      </c>
      <c r="H130" s="19"/>
      <c r="I130" s="21" t="s">
        <v>1384</v>
      </c>
      <c r="J130" s="19" t="s">
        <v>260</v>
      </c>
      <c r="K130" s="21" t="s">
        <v>537</v>
      </c>
      <c r="L130" s="9" t="s">
        <v>234</v>
      </c>
      <c r="M130" s="19" t="s">
        <v>906</v>
      </c>
      <c r="N130" s="19" t="s">
        <v>260</v>
      </c>
      <c r="O130" s="26"/>
      <c r="P130" s="110">
        <v>15</v>
      </c>
      <c r="Q130" s="17" t="s">
        <v>216</v>
      </c>
      <c r="R130" s="18">
        <v>255</v>
      </c>
      <c r="S130" s="202">
        <v>13507</v>
      </c>
      <c r="T130" s="17" t="s">
        <v>1353</v>
      </c>
      <c r="U130" s="19" t="s">
        <v>300</v>
      </c>
      <c r="V130" s="19" t="s">
        <v>300</v>
      </c>
      <c r="W130" s="19" t="s">
        <v>1374</v>
      </c>
      <c r="X130" s="19" t="s">
        <v>1277</v>
      </c>
      <c r="Y130" s="306">
        <f t="shared" si="6"/>
        <v>480</v>
      </c>
      <c r="Z130" s="307" t="str">
        <f t="shared" si="7"/>
        <v>0</v>
      </c>
      <c r="AA130" s="307">
        <f t="shared" si="8"/>
        <v>480</v>
      </c>
      <c r="AC130" s="14"/>
    </row>
    <row r="131" spans="1:29" s="11" customFormat="1" ht="11.85" customHeight="1" x14ac:dyDescent="0.25">
      <c r="A131" s="9" t="s">
        <v>793</v>
      </c>
      <c r="B131" s="10">
        <v>450</v>
      </c>
      <c r="C131" s="9" t="s">
        <v>794</v>
      </c>
      <c r="D131" s="9" t="s">
        <v>290</v>
      </c>
      <c r="E131" s="11" t="s">
        <v>291</v>
      </c>
      <c r="F131" s="11">
        <v>16</v>
      </c>
      <c r="G131" s="19">
        <v>25</v>
      </c>
      <c r="H131" s="19"/>
      <c r="I131" s="21"/>
      <c r="J131" s="19" t="s">
        <v>260</v>
      </c>
      <c r="K131" s="20" t="s">
        <v>1358</v>
      </c>
      <c r="L131" s="9" t="s">
        <v>234</v>
      </c>
      <c r="M131" s="11" t="s">
        <v>1291</v>
      </c>
      <c r="N131" s="19" t="s">
        <v>260</v>
      </c>
      <c r="O131" s="24" t="s">
        <v>876</v>
      </c>
      <c r="P131" s="11">
        <v>25</v>
      </c>
      <c r="Q131" s="9" t="s">
        <v>632</v>
      </c>
      <c r="R131" s="10">
        <v>1400</v>
      </c>
      <c r="S131" s="34" t="s">
        <v>7</v>
      </c>
      <c r="T131" s="9" t="s">
        <v>635</v>
      </c>
      <c r="U131" s="11" t="s">
        <v>300</v>
      </c>
      <c r="V131" s="19" t="s">
        <v>300</v>
      </c>
      <c r="W131" s="19" t="s">
        <v>1374</v>
      </c>
      <c r="X131" s="11" t="s">
        <v>1277</v>
      </c>
      <c r="Y131" s="306">
        <f t="shared" si="6"/>
        <v>800</v>
      </c>
      <c r="Z131" s="307" t="str">
        <f t="shared" si="7"/>
        <v>0</v>
      </c>
      <c r="AA131" s="307">
        <f t="shared" si="8"/>
        <v>800</v>
      </c>
      <c r="AC131" s="14"/>
    </row>
    <row r="132" spans="1:29" s="11" customFormat="1" ht="11.85" customHeight="1" x14ac:dyDescent="0.25">
      <c r="A132" s="9" t="s">
        <v>795</v>
      </c>
      <c r="B132" s="10">
        <v>475</v>
      </c>
      <c r="C132" s="9" t="s">
        <v>794</v>
      </c>
      <c r="D132" s="9" t="s">
        <v>290</v>
      </c>
      <c r="E132" s="11" t="s">
        <v>291</v>
      </c>
      <c r="F132" s="11">
        <v>16</v>
      </c>
      <c r="G132" s="19">
        <v>25</v>
      </c>
      <c r="H132" s="19"/>
      <c r="I132" s="21"/>
      <c r="J132" s="19" t="s">
        <v>260</v>
      </c>
      <c r="K132" s="20" t="s">
        <v>2170</v>
      </c>
      <c r="L132" s="9" t="s">
        <v>234</v>
      </c>
      <c r="M132" s="26" t="s">
        <v>2170</v>
      </c>
      <c r="N132" s="19" t="s">
        <v>260</v>
      </c>
      <c r="O132" s="26"/>
      <c r="P132" s="192">
        <v>25</v>
      </c>
      <c r="Q132" s="9" t="s">
        <v>794</v>
      </c>
      <c r="R132" s="10">
        <v>475</v>
      </c>
      <c r="S132" s="34" t="s">
        <v>1372</v>
      </c>
      <c r="T132" s="9" t="s">
        <v>808</v>
      </c>
      <c r="U132" s="11" t="s">
        <v>300</v>
      </c>
      <c r="V132" s="19"/>
      <c r="W132" s="19" t="s">
        <v>1374</v>
      </c>
      <c r="X132" s="11" t="s">
        <v>1373</v>
      </c>
      <c r="Y132" s="306">
        <f t="shared" si="6"/>
        <v>800</v>
      </c>
      <c r="Z132" s="307">
        <f t="shared" si="7"/>
        <v>800</v>
      </c>
      <c r="AA132" s="307" t="str">
        <f t="shared" si="8"/>
        <v>0</v>
      </c>
      <c r="AC132" s="14"/>
    </row>
    <row r="133" spans="1:29" s="11" customFormat="1" ht="11.85" customHeight="1" x14ac:dyDescent="0.25">
      <c r="A133" s="9" t="s">
        <v>796</v>
      </c>
      <c r="B133" s="10">
        <v>450</v>
      </c>
      <c r="C133" s="9" t="s">
        <v>794</v>
      </c>
      <c r="D133" s="9" t="s">
        <v>290</v>
      </c>
      <c r="E133" s="11" t="s">
        <v>291</v>
      </c>
      <c r="F133" s="11">
        <v>16</v>
      </c>
      <c r="G133" s="19">
        <v>17</v>
      </c>
      <c r="H133" s="19"/>
      <c r="I133" s="20" t="s">
        <v>10</v>
      </c>
      <c r="J133" s="19" t="s">
        <v>260</v>
      </c>
      <c r="K133" s="20" t="s">
        <v>728</v>
      </c>
      <c r="L133" s="9" t="s">
        <v>234</v>
      </c>
      <c r="M133" s="26" t="s">
        <v>2170</v>
      </c>
      <c r="N133" s="19" t="s">
        <v>260</v>
      </c>
      <c r="O133" s="26" t="s">
        <v>2</v>
      </c>
      <c r="P133" s="192">
        <v>17</v>
      </c>
      <c r="Q133" s="9" t="s">
        <v>794</v>
      </c>
      <c r="R133" s="10">
        <v>450</v>
      </c>
      <c r="S133" s="203" t="s">
        <v>14</v>
      </c>
      <c r="T133" s="9" t="s">
        <v>809</v>
      </c>
      <c r="U133" s="11" t="s">
        <v>300</v>
      </c>
      <c r="V133" s="19"/>
      <c r="W133" s="19" t="s">
        <v>1374</v>
      </c>
      <c r="X133" s="19" t="s">
        <v>1277</v>
      </c>
      <c r="Y133" s="306">
        <f t="shared" si="6"/>
        <v>544</v>
      </c>
      <c r="Z133" s="307" t="str">
        <f t="shared" si="7"/>
        <v>0</v>
      </c>
      <c r="AA133" s="307">
        <f t="shared" si="8"/>
        <v>544</v>
      </c>
      <c r="AC133" s="14"/>
    </row>
    <row r="134" spans="1:29" s="11" customFormat="1" ht="11.85" customHeight="1" x14ac:dyDescent="0.25">
      <c r="A134" s="9" t="s">
        <v>796</v>
      </c>
      <c r="B134" s="10">
        <v>450</v>
      </c>
      <c r="C134" s="9" t="s">
        <v>794</v>
      </c>
      <c r="D134" s="9" t="s">
        <v>290</v>
      </c>
      <c r="E134" s="11" t="s">
        <v>291</v>
      </c>
      <c r="F134" s="11">
        <v>16</v>
      </c>
      <c r="G134" s="19">
        <v>8</v>
      </c>
      <c r="H134" s="19"/>
      <c r="I134" s="20" t="s">
        <v>11</v>
      </c>
      <c r="J134" s="19" t="s">
        <v>260</v>
      </c>
      <c r="K134" s="20" t="s">
        <v>728</v>
      </c>
      <c r="L134" s="9" t="s">
        <v>234</v>
      </c>
      <c r="M134" s="26" t="s">
        <v>2170</v>
      </c>
      <c r="N134" s="19" t="s">
        <v>260</v>
      </c>
      <c r="O134" s="26" t="s">
        <v>2</v>
      </c>
      <c r="P134" s="192">
        <v>8</v>
      </c>
      <c r="Q134" s="9" t="s">
        <v>794</v>
      </c>
      <c r="R134" s="10">
        <v>450</v>
      </c>
      <c r="S134" s="203" t="s">
        <v>14</v>
      </c>
      <c r="T134" s="9" t="s">
        <v>809</v>
      </c>
      <c r="U134" s="11" t="s">
        <v>300</v>
      </c>
      <c r="V134" s="19"/>
      <c r="W134" s="19" t="s">
        <v>1374</v>
      </c>
      <c r="X134" s="19" t="s">
        <v>1277</v>
      </c>
      <c r="Y134" s="306">
        <f t="shared" si="6"/>
        <v>256</v>
      </c>
      <c r="Z134" s="307" t="str">
        <f t="shared" si="7"/>
        <v>0</v>
      </c>
      <c r="AA134" s="307">
        <f t="shared" si="8"/>
        <v>256</v>
      </c>
      <c r="AC134" s="14"/>
    </row>
    <row r="135" spans="1:29" s="19" customFormat="1" ht="11.85" customHeight="1" x14ac:dyDescent="0.25">
      <c r="A135" s="9" t="s">
        <v>797</v>
      </c>
      <c r="B135" s="10">
        <v>450</v>
      </c>
      <c r="C135" s="9" t="s">
        <v>794</v>
      </c>
      <c r="D135" s="9" t="s">
        <v>290</v>
      </c>
      <c r="E135" s="11" t="s">
        <v>291</v>
      </c>
      <c r="F135" s="11">
        <v>16</v>
      </c>
      <c r="G135" s="19">
        <v>25</v>
      </c>
      <c r="I135" s="21"/>
      <c r="J135" s="19" t="s">
        <v>260</v>
      </c>
      <c r="K135" s="20" t="s">
        <v>676</v>
      </c>
      <c r="L135" s="17" t="s">
        <v>234</v>
      </c>
      <c r="M135" s="19" t="s">
        <v>955</v>
      </c>
      <c r="N135" s="19" t="s">
        <v>260</v>
      </c>
      <c r="O135" s="26" t="s">
        <v>2181</v>
      </c>
      <c r="P135" s="192">
        <v>25</v>
      </c>
      <c r="Q135" s="17" t="s">
        <v>297</v>
      </c>
      <c r="R135" s="18">
        <v>24.65</v>
      </c>
      <c r="S135" s="203">
        <v>13506</v>
      </c>
      <c r="T135" s="17" t="s">
        <v>1109</v>
      </c>
      <c r="U135" s="19" t="s">
        <v>300</v>
      </c>
      <c r="V135" s="19" t="s">
        <v>300</v>
      </c>
      <c r="W135" s="19" t="s">
        <v>1374</v>
      </c>
      <c r="X135" s="11" t="s">
        <v>1277</v>
      </c>
      <c r="Y135" s="306">
        <f t="shared" si="6"/>
        <v>800</v>
      </c>
      <c r="Z135" s="307" t="str">
        <f t="shared" si="7"/>
        <v>0</v>
      </c>
      <c r="AA135" s="307">
        <f t="shared" si="8"/>
        <v>800</v>
      </c>
      <c r="AC135" s="22"/>
    </row>
    <row r="136" spans="1:29" s="19" customFormat="1" ht="11.85" customHeight="1" x14ac:dyDescent="0.25">
      <c r="A136" s="9" t="s">
        <v>798</v>
      </c>
      <c r="B136" s="10">
        <v>450</v>
      </c>
      <c r="C136" s="9" t="s">
        <v>794</v>
      </c>
      <c r="D136" s="9" t="s">
        <v>290</v>
      </c>
      <c r="E136" s="11" t="s">
        <v>291</v>
      </c>
      <c r="F136" s="11">
        <v>16</v>
      </c>
      <c r="G136" s="19">
        <v>25</v>
      </c>
      <c r="I136" s="21"/>
      <c r="J136" s="19" t="s">
        <v>260</v>
      </c>
      <c r="K136" s="20" t="s">
        <v>676</v>
      </c>
      <c r="L136" s="17" t="s">
        <v>234</v>
      </c>
      <c r="M136" s="127" t="s">
        <v>731</v>
      </c>
      <c r="N136" s="19" t="s">
        <v>260</v>
      </c>
      <c r="O136" s="110" t="s">
        <v>1402</v>
      </c>
      <c r="P136" s="127">
        <v>25</v>
      </c>
      <c r="Q136" s="23" t="s">
        <v>61</v>
      </c>
      <c r="R136" s="18">
        <v>250</v>
      </c>
      <c r="S136" s="34" t="s">
        <v>1372</v>
      </c>
      <c r="T136" s="9" t="s">
        <v>65</v>
      </c>
      <c r="U136" s="19" t="s">
        <v>300</v>
      </c>
      <c r="V136" s="19" t="s">
        <v>300</v>
      </c>
      <c r="W136" s="19" t="s">
        <v>1374</v>
      </c>
      <c r="X136" s="11" t="s">
        <v>1373</v>
      </c>
      <c r="Y136" s="306">
        <f t="shared" si="6"/>
        <v>800</v>
      </c>
      <c r="Z136" s="307">
        <f t="shared" si="7"/>
        <v>800</v>
      </c>
      <c r="AA136" s="307" t="str">
        <f t="shared" si="8"/>
        <v>0</v>
      </c>
      <c r="AC136" s="22"/>
    </row>
    <row r="137" spans="1:29" s="11" customFormat="1" ht="11.85" customHeight="1" x14ac:dyDescent="0.25">
      <c r="A137" s="9" t="s">
        <v>799</v>
      </c>
      <c r="B137" s="10">
        <v>450</v>
      </c>
      <c r="C137" s="9" t="s">
        <v>794</v>
      </c>
      <c r="D137" s="9" t="s">
        <v>290</v>
      </c>
      <c r="E137" s="11" t="s">
        <v>291</v>
      </c>
      <c r="F137" s="11">
        <v>16</v>
      </c>
      <c r="G137" s="19">
        <v>25</v>
      </c>
      <c r="H137" s="19"/>
      <c r="I137" s="21"/>
      <c r="J137" s="19" t="s">
        <v>260</v>
      </c>
      <c r="K137" s="20" t="s">
        <v>676</v>
      </c>
      <c r="L137" s="9" t="s">
        <v>234</v>
      </c>
      <c r="M137" s="19" t="s">
        <v>731</v>
      </c>
      <c r="N137" s="19" t="s">
        <v>260</v>
      </c>
      <c r="O137" s="26"/>
      <c r="P137" s="19">
        <v>25</v>
      </c>
      <c r="Q137" s="17" t="s">
        <v>297</v>
      </c>
      <c r="R137" s="18">
        <v>70</v>
      </c>
      <c r="S137" s="34" t="s">
        <v>1372</v>
      </c>
      <c r="T137" s="17" t="s">
        <v>732</v>
      </c>
      <c r="U137" s="19" t="s">
        <v>300</v>
      </c>
      <c r="V137" s="19" t="s">
        <v>300</v>
      </c>
      <c r="W137" s="19" t="s">
        <v>1374</v>
      </c>
      <c r="X137" s="11" t="s">
        <v>1373</v>
      </c>
      <c r="Y137" s="306">
        <f t="shared" si="6"/>
        <v>800</v>
      </c>
      <c r="Z137" s="307">
        <f t="shared" si="7"/>
        <v>800</v>
      </c>
      <c r="AA137" s="307" t="str">
        <f t="shared" si="8"/>
        <v>0</v>
      </c>
      <c r="AC137" s="14"/>
    </row>
    <row r="138" spans="1:29" s="19" customFormat="1" ht="11.85" customHeight="1" x14ac:dyDescent="0.25">
      <c r="A138" s="9" t="s">
        <v>800</v>
      </c>
      <c r="B138" s="10">
        <v>475</v>
      </c>
      <c r="C138" s="9" t="s">
        <v>794</v>
      </c>
      <c r="D138" s="9" t="s">
        <v>290</v>
      </c>
      <c r="E138" s="11" t="s">
        <v>291</v>
      </c>
      <c r="F138" s="11">
        <v>16</v>
      </c>
      <c r="G138" s="19">
        <v>25</v>
      </c>
      <c r="I138" s="21"/>
      <c r="J138" s="19" t="s">
        <v>260</v>
      </c>
      <c r="K138" s="20" t="s">
        <v>1294</v>
      </c>
      <c r="L138" s="17" t="s">
        <v>234</v>
      </c>
      <c r="M138" s="19" t="s">
        <v>1294</v>
      </c>
      <c r="N138" s="19" t="s">
        <v>260</v>
      </c>
      <c r="O138" s="26"/>
      <c r="P138" s="19">
        <v>25</v>
      </c>
      <c r="Q138" s="17" t="s">
        <v>2167</v>
      </c>
      <c r="R138" s="18">
        <v>300.05</v>
      </c>
      <c r="S138" s="34" t="s">
        <v>1372</v>
      </c>
      <c r="T138" s="17" t="s">
        <v>2168</v>
      </c>
      <c r="U138" s="19" t="s">
        <v>300</v>
      </c>
      <c r="V138" s="19" t="s">
        <v>300</v>
      </c>
      <c r="W138" s="19" t="s">
        <v>1374</v>
      </c>
      <c r="X138" s="11" t="s">
        <v>1373</v>
      </c>
      <c r="Y138" s="306">
        <f t="shared" si="6"/>
        <v>800</v>
      </c>
      <c r="Z138" s="307">
        <f t="shared" si="7"/>
        <v>800</v>
      </c>
      <c r="AA138" s="307" t="str">
        <f t="shared" si="8"/>
        <v>0</v>
      </c>
      <c r="AC138" s="22"/>
    </row>
    <row r="139" spans="1:29" s="19" customFormat="1" ht="11.85" customHeight="1" x14ac:dyDescent="0.25">
      <c r="A139" s="9" t="s">
        <v>801</v>
      </c>
      <c r="B139" s="10">
        <v>450</v>
      </c>
      <c r="C139" s="9" t="s">
        <v>794</v>
      </c>
      <c r="D139" s="9" t="s">
        <v>290</v>
      </c>
      <c r="E139" s="11" t="s">
        <v>291</v>
      </c>
      <c r="F139" s="11">
        <v>16</v>
      </c>
      <c r="G139" s="19">
        <v>25</v>
      </c>
      <c r="I139" s="21"/>
      <c r="J139" s="19" t="s">
        <v>260</v>
      </c>
      <c r="K139" s="20" t="s">
        <v>1294</v>
      </c>
      <c r="L139" s="17" t="s">
        <v>234</v>
      </c>
      <c r="M139" s="19" t="s">
        <v>1294</v>
      </c>
      <c r="N139" s="19" t="s">
        <v>260</v>
      </c>
      <c r="P139" s="19">
        <v>25</v>
      </c>
      <c r="Q139" s="17" t="s">
        <v>310</v>
      </c>
      <c r="R139" s="18">
        <v>78</v>
      </c>
      <c r="S139" s="34" t="s">
        <v>1372</v>
      </c>
      <c r="T139" s="17" t="s">
        <v>822</v>
      </c>
      <c r="U139" s="19" t="s">
        <v>300</v>
      </c>
      <c r="V139" s="19" t="s">
        <v>300</v>
      </c>
      <c r="W139" s="19" t="s">
        <v>1374</v>
      </c>
      <c r="X139" s="11" t="s">
        <v>1373</v>
      </c>
      <c r="Y139" s="306">
        <f t="shared" si="6"/>
        <v>800</v>
      </c>
      <c r="Z139" s="307">
        <f t="shared" si="7"/>
        <v>800</v>
      </c>
      <c r="AA139" s="307" t="str">
        <f t="shared" si="8"/>
        <v>0</v>
      </c>
      <c r="AC139" s="22"/>
    </row>
    <row r="140" spans="1:29" s="11" customFormat="1" ht="11.85" customHeight="1" x14ac:dyDescent="0.25">
      <c r="A140" s="125" t="s">
        <v>1380</v>
      </c>
      <c r="B140" s="18">
        <v>0</v>
      </c>
      <c r="C140" s="17" t="s">
        <v>216</v>
      </c>
      <c r="D140" s="17" t="s">
        <v>290</v>
      </c>
      <c r="E140" s="19" t="s">
        <v>291</v>
      </c>
      <c r="F140" s="19">
        <v>16</v>
      </c>
      <c r="G140" s="110">
        <v>6</v>
      </c>
      <c r="H140" s="19" t="s">
        <v>1270</v>
      </c>
      <c r="I140" s="105" t="s">
        <v>1381</v>
      </c>
      <c r="J140" s="19" t="s">
        <v>260</v>
      </c>
      <c r="K140" s="21" t="s">
        <v>835</v>
      </c>
      <c r="L140" s="9" t="s">
        <v>234</v>
      </c>
      <c r="M140" s="26" t="s">
        <v>2170</v>
      </c>
      <c r="N140" s="19" t="s">
        <v>260</v>
      </c>
      <c r="O140" s="26" t="s">
        <v>13</v>
      </c>
      <c r="P140" s="192">
        <v>6</v>
      </c>
      <c r="Q140" s="9" t="s">
        <v>794</v>
      </c>
      <c r="R140" s="10">
        <v>450</v>
      </c>
      <c r="S140" s="203" t="s">
        <v>14</v>
      </c>
      <c r="T140" s="9" t="s">
        <v>810</v>
      </c>
      <c r="U140" s="19" t="s">
        <v>300</v>
      </c>
      <c r="V140" s="19" t="s">
        <v>300</v>
      </c>
      <c r="W140" s="19" t="s">
        <v>1374</v>
      </c>
      <c r="X140" s="19" t="s">
        <v>1277</v>
      </c>
      <c r="Y140" s="306">
        <f t="shared" si="6"/>
        <v>192</v>
      </c>
      <c r="Z140" s="307" t="str">
        <f t="shared" si="7"/>
        <v>0</v>
      </c>
      <c r="AA140" s="307">
        <f t="shared" si="8"/>
        <v>192</v>
      </c>
      <c r="AC140" s="14"/>
    </row>
    <row r="141" spans="1:29" s="19" customFormat="1" ht="11.85" customHeight="1" x14ac:dyDescent="0.25">
      <c r="A141" s="9" t="s">
        <v>803</v>
      </c>
      <c r="B141" s="10">
        <v>0</v>
      </c>
      <c r="C141" s="9" t="s">
        <v>794</v>
      </c>
      <c r="D141" s="9" t="s">
        <v>290</v>
      </c>
      <c r="E141" s="11" t="s">
        <v>291</v>
      </c>
      <c r="F141" s="11">
        <v>16</v>
      </c>
      <c r="G141" s="19">
        <v>25</v>
      </c>
      <c r="I141" s="193" t="s">
        <v>2180</v>
      </c>
      <c r="J141" s="19" t="s">
        <v>260</v>
      </c>
      <c r="K141" s="20" t="s">
        <v>835</v>
      </c>
      <c r="L141" s="17" t="s">
        <v>234</v>
      </c>
      <c r="M141" s="11" t="s">
        <v>406</v>
      </c>
      <c r="N141" s="19" t="s">
        <v>260</v>
      </c>
      <c r="O141" s="26" t="s">
        <v>1294</v>
      </c>
      <c r="P141" s="192">
        <v>25</v>
      </c>
      <c r="Q141" s="9" t="s">
        <v>297</v>
      </c>
      <c r="R141" s="10">
        <v>20.25</v>
      </c>
      <c r="S141" s="34" t="s">
        <v>2146</v>
      </c>
      <c r="T141" s="9" t="s">
        <v>327</v>
      </c>
      <c r="U141" s="19" t="s">
        <v>300</v>
      </c>
      <c r="V141" s="19" t="s">
        <v>300</v>
      </c>
      <c r="W141" s="19" t="s">
        <v>1374</v>
      </c>
      <c r="X141" s="11" t="s">
        <v>1277</v>
      </c>
      <c r="Y141" s="306">
        <f t="shared" si="6"/>
        <v>800</v>
      </c>
      <c r="Z141" s="307" t="str">
        <f t="shared" si="7"/>
        <v>0</v>
      </c>
      <c r="AA141" s="307">
        <f t="shared" si="8"/>
        <v>800</v>
      </c>
      <c r="AC141" s="22"/>
    </row>
    <row r="142" spans="1:29" s="19" customFormat="1" ht="11.85" customHeight="1" x14ac:dyDescent="0.25">
      <c r="A142" s="9" t="s">
        <v>802</v>
      </c>
      <c r="B142" s="10">
        <v>450</v>
      </c>
      <c r="C142" s="9" t="s">
        <v>794</v>
      </c>
      <c r="D142" s="9" t="s">
        <v>290</v>
      </c>
      <c r="E142" s="11" t="s">
        <v>291</v>
      </c>
      <c r="F142" s="11">
        <v>16</v>
      </c>
      <c r="G142" s="19">
        <v>25</v>
      </c>
      <c r="I142" s="20" t="s">
        <v>411</v>
      </c>
      <c r="J142" s="19" t="s">
        <v>260</v>
      </c>
      <c r="K142" s="20" t="s">
        <v>1401</v>
      </c>
      <c r="L142" s="17" t="s">
        <v>234</v>
      </c>
      <c r="M142" s="19" t="s">
        <v>1294</v>
      </c>
      <c r="N142" s="11" t="s">
        <v>260</v>
      </c>
      <c r="P142" s="19">
        <v>25</v>
      </c>
      <c r="Q142" s="17" t="s">
        <v>90</v>
      </c>
      <c r="R142" s="18">
        <v>775</v>
      </c>
      <c r="S142" s="34" t="s">
        <v>1372</v>
      </c>
      <c r="T142" s="17" t="s">
        <v>92</v>
      </c>
      <c r="U142" s="19" t="s">
        <v>300</v>
      </c>
      <c r="V142" s="19" t="s">
        <v>300</v>
      </c>
      <c r="W142" s="19" t="s">
        <v>1374</v>
      </c>
      <c r="X142" s="11" t="s">
        <v>1373</v>
      </c>
      <c r="Y142" s="306">
        <f t="shared" si="6"/>
        <v>800</v>
      </c>
      <c r="Z142" s="307">
        <f t="shared" si="7"/>
        <v>800</v>
      </c>
      <c r="AA142" s="307" t="str">
        <f t="shared" si="8"/>
        <v>0</v>
      </c>
      <c r="AC142" s="22"/>
    </row>
    <row r="143" spans="1:29" s="19" customFormat="1" ht="11.85" customHeight="1" x14ac:dyDescent="0.25">
      <c r="A143" s="9" t="s">
        <v>804</v>
      </c>
      <c r="B143" s="10">
        <v>450</v>
      </c>
      <c r="C143" s="9" t="s">
        <v>794</v>
      </c>
      <c r="D143" s="9" t="s">
        <v>290</v>
      </c>
      <c r="E143" s="11" t="s">
        <v>291</v>
      </c>
      <c r="F143" s="11">
        <v>16</v>
      </c>
      <c r="G143" s="19">
        <v>25</v>
      </c>
      <c r="I143" s="21"/>
      <c r="J143" s="19" t="s">
        <v>260</v>
      </c>
      <c r="K143" s="20" t="s">
        <v>876</v>
      </c>
      <c r="L143" s="17" t="s">
        <v>234</v>
      </c>
      <c r="M143" s="19" t="s">
        <v>876</v>
      </c>
      <c r="N143" s="19" t="s">
        <v>260</v>
      </c>
      <c r="O143" s="26"/>
      <c r="P143" s="19">
        <v>25</v>
      </c>
      <c r="Q143" s="17" t="s">
        <v>1329</v>
      </c>
      <c r="R143" s="18">
        <v>0</v>
      </c>
      <c r="S143" s="34" t="s">
        <v>1372</v>
      </c>
      <c r="T143" s="17" t="s">
        <v>1330</v>
      </c>
      <c r="U143" s="19" t="s">
        <v>300</v>
      </c>
      <c r="V143" s="19" t="s">
        <v>300</v>
      </c>
      <c r="W143" s="19" t="s">
        <v>1374</v>
      </c>
      <c r="X143" s="11" t="s">
        <v>1373</v>
      </c>
      <c r="Y143" s="306">
        <f t="shared" si="6"/>
        <v>800</v>
      </c>
      <c r="Z143" s="307">
        <f t="shared" si="7"/>
        <v>800</v>
      </c>
      <c r="AA143" s="307" t="str">
        <f t="shared" si="8"/>
        <v>0</v>
      </c>
      <c r="AC143" s="22"/>
    </row>
    <row r="144" spans="1:29" s="19" customFormat="1" ht="11.85" customHeight="1" x14ac:dyDescent="0.25">
      <c r="A144" s="9" t="s">
        <v>805</v>
      </c>
      <c r="B144" s="10">
        <v>450</v>
      </c>
      <c r="C144" s="9" t="s">
        <v>794</v>
      </c>
      <c r="D144" s="9" t="s">
        <v>290</v>
      </c>
      <c r="E144" s="11" t="s">
        <v>291</v>
      </c>
      <c r="F144" s="11">
        <v>16</v>
      </c>
      <c r="G144" s="19">
        <v>25</v>
      </c>
      <c r="I144" s="21"/>
      <c r="J144" s="19" t="s">
        <v>260</v>
      </c>
      <c r="K144" s="20" t="s">
        <v>876</v>
      </c>
      <c r="L144" s="17" t="s">
        <v>234</v>
      </c>
      <c r="M144" s="19" t="s">
        <v>876</v>
      </c>
      <c r="N144" s="19" t="s">
        <v>260</v>
      </c>
      <c r="O144" s="26"/>
      <c r="P144" s="19">
        <v>25</v>
      </c>
      <c r="Q144" s="17" t="s">
        <v>1329</v>
      </c>
      <c r="R144" s="18">
        <v>0</v>
      </c>
      <c r="S144" s="34" t="s">
        <v>1372</v>
      </c>
      <c r="T144" s="17" t="s">
        <v>1330</v>
      </c>
      <c r="U144" s="19" t="s">
        <v>300</v>
      </c>
      <c r="V144" s="19" t="s">
        <v>300</v>
      </c>
      <c r="W144" s="19" t="s">
        <v>1374</v>
      </c>
      <c r="X144" s="11" t="s">
        <v>1373</v>
      </c>
      <c r="Y144" s="306">
        <f t="shared" si="6"/>
        <v>800</v>
      </c>
      <c r="Z144" s="307">
        <f t="shared" si="7"/>
        <v>800</v>
      </c>
      <c r="AA144" s="307" t="str">
        <f t="shared" si="8"/>
        <v>0</v>
      </c>
      <c r="AC144" s="22"/>
    </row>
    <row r="145" spans="1:29" s="11" customFormat="1" ht="11.85" customHeight="1" x14ac:dyDescent="0.25">
      <c r="A145" s="125" t="s">
        <v>885</v>
      </c>
      <c r="B145" s="18">
        <v>137</v>
      </c>
      <c r="C145" s="17" t="s">
        <v>310</v>
      </c>
      <c r="D145" s="17" t="s">
        <v>290</v>
      </c>
      <c r="E145" s="19" t="s">
        <v>291</v>
      </c>
      <c r="F145" s="19">
        <v>16</v>
      </c>
      <c r="G145" s="19">
        <v>25</v>
      </c>
      <c r="H145" s="19"/>
      <c r="I145" s="20" t="s">
        <v>17</v>
      </c>
      <c r="J145" s="19" t="s">
        <v>260</v>
      </c>
      <c r="K145" s="21" t="s">
        <v>883</v>
      </c>
      <c r="L145" s="9" t="s">
        <v>234</v>
      </c>
      <c r="M145" s="26" t="s">
        <v>2170</v>
      </c>
      <c r="N145" s="19" t="s">
        <v>260</v>
      </c>
      <c r="O145" s="26" t="s">
        <v>18</v>
      </c>
      <c r="P145" s="192">
        <v>25</v>
      </c>
      <c r="Q145" s="9" t="s">
        <v>794</v>
      </c>
      <c r="R145" s="10">
        <v>450</v>
      </c>
      <c r="S145" s="203" t="s">
        <v>16</v>
      </c>
      <c r="T145" s="9" t="s">
        <v>811</v>
      </c>
      <c r="U145" s="19" t="s">
        <v>300</v>
      </c>
      <c r="V145" s="19" t="s">
        <v>300</v>
      </c>
      <c r="W145" s="19" t="s">
        <v>1374</v>
      </c>
      <c r="X145" s="19" t="s">
        <v>1277</v>
      </c>
      <c r="Y145" s="306">
        <f t="shared" si="6"/>
        <v>800</v>
      </c>
      <c r="Z145" s="307" t="str">
        <f t="shared" si="7"/>
        <v>0</v>
      </c>
      <c r="AA145" s="307">
        <f t="shared" si="8"/>
        <v>800</v>
      </c>
      <c r="AC145" s="14"/>
    </row>
    <row r="146" spans="1:29" s="11" customFormat="1" ht="11.85" customHeight="1" x14ac:dyDescent="0.25">
      <c r="A146" s="125" t="s">
        <v>886</v>
      </c>
      <c r="B146" s="18">
        <v>130</v>
      </c>
      <c r="C146" s="17" t="s">
        <v>310</v>
      </c>
      <c r="D146" s="17" t="s">
        <v>290</v>
      </c>
      <c r="E146" s="19" t="s">
        <v>291</v>
      </c>
      <c r="F146" s="19">
        <v>16</v>
      </c>
      <c r="G146" s="19">
        <v>19</v>
      </c>
      <c r="H146" s="19" t="s">
        <v>1270</v>
      </c>
      <c r="I146" s="20" t="s">
        <v>3</v>
      </c>
      <c r="J146" s="19" t="s">
        <v>260</v>
      </c>
      <c r="K146" s="21" t="s">
        <v>883</v>
      </c>
      <c r="L146" s="9" t="s">
        <v>234</v>
      </c>
      <c r="M146" s="26" t="s">
        <v>2170</v>
      </c>
      <c r="N146" s="19" t="s">
        <v>260</v>
      </c>
      <c r="O146" s="26" t="s">
        <v>12</v>
      </c>
      <c r="P146" s="192">
        <v>19</v>
      </c>
      <c r="Q146" s="9" t="s">
        <v>794</v>
      </c>
      <c r="R146" s="10">
        <v>450</v>
      </c>
      <c r="S146" s="203" t="s">
        <v>14</v>
      </c>
      <c r="T146" s="9" t="s">
        <v>810</v>
      </c>
      <c r="U146" s="19" t="s">
        <v>300</v>
      </c>
      <c r="V146" s="19" t="s">
        <v>300</v>
      </c>
      <c r="W146" s="19" t="s">
        <v>1374</v>
      </c>
      <c r="X146" s="19" t="s">
        <v>1277</v>
      </c>
      <c r="Y146" s="306">
        <f t="shared" si="6"/>
        <v>608</v>
      </c>
      <c r="Z146" s="307" t="str">
        <f t="shared" si="7"/>
        <v>0</v>
      </c>
      <c r="AA146" s="307">
        <f t="shared" si="8"/>
        <v>608</v>
      </c>
      <c r="AC146" s="14"/>
    </row>
    <row r="147" spans="1:29" s="11" customFormat="1" ht="11.85" customHeight="1" x14ac:dyDescent="0.25">
      <c r="A147" s="9" t="s">
        <v>806</v>
      </c>
      <c r="B147" s="10">
        <v>450</v>
      </c>
      <c r="C147" s="9" t="s">
        <v>794</v>
      </c>
      <c r="D147" s="9" t="s">
        <v>290</v>
      </c>
      <c r="E147" s="11" t="s">
        <v>291</v>
      </c>
      <c r="F147" s="11">
        <v>16</v>
      </c>
      <c r="G147" s="19">
        <v>25</v>
      </c>
      <c r="H147" s="19"/>
      <c r="I147" s="20" t="s">
        <v>6</v>
      </c>
      <c r="J147" s="19" t="s">
        <v>260</v>
      </c>
      <c r="K147" s="20" t="s">
        <v>2177</v>
      </c>
      <c r="L147" s="9" t="s">
        <v>234</v>
      </c>
      <c r="M147" s="19" t="s">
        <v>1366</v>
      </c>
      <c r="N147" s="19" t="s">
        <v>260</v>
      </c>
      <c r="O147" s="26" t="s">
        <v>835</v>
      </c>
      <c r="P147" s="11">
        <v>25</v>
      </c>
      <c r="Q147" s="9" t="s">
        <v>2173</v>
      </c>
      <c r="R147" s="10">
        <v>310</v>
      </c>
      <c r="S147" s="203" t="s">
        <v>2148</v>
      </c>
      <c r="T147" s="9" t="s">
        <v>2174</v>
      </c>
      <c r="U147" s="19" t="s">
        <v>300</v>
      </c>
      <c r="V147" s="19" t="s">
        <v>300</v>
      </c>
      <c r="W147" s="19" t="s">
        <v>1374</v>
      </c>
      <c r="X147" s="11" t="s">
        <v>1277</v>
      </c>
      <c r="Y147" s="306">
        <f t="shared" si="6"/>
        <v>800</v>
      </c>
      <c r="Z147" s="307" t="str">
        <f t="shared" si="7"/>
        <v>0</v>
      </c>
      <c r="AA147" s="307">
        <f t="shared" si="8"/>
        <v>800</v>
      </c>
      <c r="AC147" s="14"/>
    </row>
    <row r="148" spans="1:29" s="11" customFormat="1" ht="11.85" customHeight="1" x14ac:dyDescent="0.25">
      <c r="A148" s="9" t="s">
        <v>807</v>
      </c>
      <c r="B148" s="10">
        <v>450</v>
      </c>
      <c r="C148" s="9" t="s">
        <v>794</v>
      </c>
      <c r="D148" s="9" t="s">
        <v>290</v>
      </c>
      <c r="E148" s="11" t="s">
        <v>291</v>
      </c>
      <c r="F148" s="11">
        <v>16</v>
      </c>
      <c r="G148" s="19">
        <v>25</v>
      </c>
      <c r="H148" s="19"/>
      <c r="I148" s="20" t="s">
        <v>6</v>
      </c>
      <c r="J148" s="19" t="s">
        <v>260</v>
      </c>
      <c r="K148" s="20" t="s">
        <v>2177</v>
      </c>
      <c r="L148" s="9" t="s">
        <v>234</v>
      </c>
      <c r="M148" s="19" t="s">
        <v>1366</v>
      </c>
      <c r="N148" s="19" t="s">
        <v>260</v>
      </c>
      <c r="O148" s="26" t="s">
        <v>835</v>
      </c>
      <c r="P148" s="19">
        <v>25</v>
      </c>
      <c r="Q148" s="17" t="s">
        <v>2173</v>
      </c>
      <c r="R148" s="18">
        <v>310</v>
      </c>
      <c r="S148" s="203" t="s">
        <v>2148</v>
      </c>
      <c r="T148" s="17" t="s">
        <v>2174</v>
      </c>
      <c r="U148" s="19" t="s">
        <v>300</v>
      </c>
      <c r="V148" s="19" t="s">
        <v>300</v>
      </c>
      <c r="W148" s="19" t="s">
        <v>1374</v>
      </c>
      <c r="X148" s="19" t="s">
        <v>1277</v>
      </c>
      <c r="Y148" s="306">
        <f t="shared" si="6"/>
        <v>800</v>
      </c>
      <c r="Z148" s="307" t="str">
        <f t="shared" si="7"/>
        <v>0</v>
      </c>
      <c r="AA148" s="307">
        <f t="shared" si="8"/>
        <v>800</v>
      </c>
      <c r="AC148" s="14"/>
    </row>
    <row r="149" spans="1:29" s="11" customFormat="1" ht="11.8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7"/>
      <c r="Q149" s="9"/>
      <c r="R149" s="10"/>
      <c r="S149" s="69"/>
      <c r="T149" s="9"/>
      <c r="Y149" s="306"/>
      <c r="Z149" s="307" t="str">
        <f t="shared" si="7"/>
        <v>0</v>
      </c>
      <c r="AA149" s="307" t="str">
        <f t="shared" si="8"/>
        <v>0</v>
      </c>
      <c r="AC149" s="14"/>
    </row>
    <row r="150" spans="1:29" s="27" customFormat="1" ht="11.85" customHeight="1" x14ac:dyDescent="0.25">
      <c r="G150" s="106">
        <f>SUM(G112:G149)</f>
        <v>783</v>
      </c>
      <c r="H150" s="28"/>
      <c r="I150" s="28"/>
      <c r="J150" s="28"/>
      <c r="K150" s="28"/>
      <c r="L150" s="29"/>
      <c r="M150" s="28">
        <f>G150-P150</f>
        <v>0</v>
      </c>
      <c r="N150" s="28"/>
      <c r="O150" s="28"/>
      <c r="P150" s="106">
        <f>SUM(P112:P149)</f>
        <v>783</v>
      </c>
      <c r="Q150" s="30"/>
      <c r="R150" s="30"/>
      <c r="S150" s="31"/>
      <c r="T150" s="30"/>
      <c r="X150" s="30"/>
      <c r="Y150" s="306"/>
      <c r="Z150" s="307" t="str">
        <f t="shared" si="7"/>
        <v>0</v>
      </c>
      <c r="AA150" s="307" t="str">
        <f t="shared" si="8"/>
        <v>0</v>
      </c>
    </row>
    <row r="151" spans="1:29" s="25" customFormat="1" ht="11.85" customHeight="1" x14ac:dyDescent="0.25">
      <c r="C151" s="32" t="s">
        <v>235</v>
      </c>
      <c r="G151" s="19"/>
      <c r="H151" s="19"/>
      <c r="I151" s="19"/>
      <c r="J151" s="19"/>
      <c r="K151" s="19"/>
      <c r="L151" s="33"/>
      <c r="M151" s="19"/>
      <c r="N151" s="19"/>
      <c r="O151" s="19"/>
      <c r="P151" s="19"/>
      <c r="Q151" s="19"/>
      <c r="R151" s="19"/>
      <c r="S151" s="15"/>
      <c r="T151" s="19"/>
      <c r="X151" s="19"/>
      <c r="Y151" s="306"/>
      <c r="Z151" s="307" t="str">
        <f t="shared" si="7"/>
        <v>0</v>
      </c>
      <c r="AA151" s="307" t="str">
        <f t="shared" si="8"/>
        <v>0</v>
      </c>
    </row>
    <row r="152" spans="1:29" s="11" customFormat="1" ht="11.25" customHeight="1" x14ac:dyDescent="0.25">
      <c r="A152" s="17" t="s">
        <v>1118</v>
      </c>
      <c r="B152" s="18">
        <v>27.3</v>
      </c>
      <c r="C152" s="17" t="s">
        <v>297</v>
      </c>
      <c r="D152" s="17" t="s">
        <v>1120</v>
      </c>
      <c r="E152" s="19" t="s">
        <v>291</v>
      </c>
      <c r="F152" s="19">
        <v>8</v>
      </c>
      <c r="G152" s="19">
        <v>25</v>
      </c>
      <c r="H152" s="19"/>
      <c r="I152" s="21" t="s">
        <v>1386</v>
      </c>
      <c r="J152" s="19" t="s">
        <v>260</v>
      </c>
      <c r="K152" s="21" t="s">
        <v>537</v>
      </c>
      <c r="L152" s="9" t="s">
        <v>234</v>
      </c>
      <c r="M152" s="19" t="s">
        <v>835</v>
      </c>
      <c r="N152" s="19" t="s">
        <v>260</v>
      </c>
      <c r="O152" s="109" t="s">
        <v>1282</v>
      </c>
      <c r="P152" s="19">
        <v>25</v>
      </c>
      <c r="Q152" s="17" t="s">
        <v>297</v>
      </c>
      <c r="R152" s="18">
        <v>0</v>
      </c>
      <c r="S152" s="202">
        <v>13505</v>
      </c>
      <c r="T152" s="17" t="s">
        <v>1220</v>
      </c>
      <c r="U152" s="19" t="s">
        <v>1083</v>
      </c>
      <c r="V152" s="19" t="s">
        <v>300</v>
      </c>
      <c r="W152" s="19" t="s">
        <v>1374</v>
      </c>
      <c r="X152" s="19" t="s">
        <v>1277</v>
      </c>
      <c r="Y152" s="306">
        <f t="shared" si="6"/>
        <v>400</v>
      </c>
      <c r="Z152" s="307" t="str">
        <f t="shared" si="7"/>
        <v>0</v>
      </c>
      <c r="AA152" s="307">
        <f t="shared" si="8"/>
        <v>400</v>
      </c>
      <c r="AC152" s="14"/>
    </row>
    <row r="153" spans="1:29" s="11" customFormat="1" ht="11.85" customHeight="1" x14ac:dyDescent="0.25">
      <c r="A153" s="17" t="s">
        <v>1116</v>
      </c>
      <c r="B153" s="18">
        <v>24</v>
      </c>
      <c r="C153" s="17" t="s">
        <v>310</v>
      </c>
      <c r="D153" s="17" t="s">
        <v>1120</v>
      </c>
      <c r="E153" s="19" t="s">
        <v>291</v>
      </c>
      <c r="F153" s="19">
        <v>8</v>
      </c>
      <c r="G153" s="19">
        <v>25</v>
      </c>
      <c r="H153" s="19"/>
      <c r="I153" s="21" t="s">
        <v>1384</v>
      </c>
      <c r="J153" s="19" t="s">
        <v>260</v>
      </c>
      <c r="K153" s="21" t="s">
        <v>537</v>
      </c>
      <c r="L153" s="9" t="s">
        <v>234</v>
      </c>
      <c r="M153" s="19" t="s">
        <v>835</v>
      </c>
      <c r="N153" s="19" t="s">
        <v>260</v>
      </c>
      <c r="O153" s="109" t="s">
        <v>1282</v>
      </c>
      <c r="P153" s="19">
        <v>25</v>
      </c>
      <c r="Q153" s="17" t="s">
        <v>297</v>
      </c>
      <c r="R153" s="18">
        <v>0</v>
      </c>
      <c r="S153" s="202">
        <v>13504</v>
      </c>
      <c r="T153" s="17" t="s">
        <v>1220</v>
      </c>
      <c r="U153" s="19" t="s">
        <v>300</v>
      </c>
      <c r="V153" s="19" t="s">
        <v>300</v>
      </c>
      <c r="W153" s="19" t="s">
        <v>1374</v>
      </c>
      <c r="X153" s="19" t="s">
        <v>1277</v>
      </c>
      <c r="Y153" s="306">
        <f t="shared" si="6"/>
        <v>400</v>
      </c>
      <c r="Z153" s="307" t="str">
        <f t="shared" si="7"/>
        <v>0</v>
      </c>
      <c r="AA153" s="307">
        <f t="shared" si="8"/>
        <v>400</v>
      </c>
      <c r="AC153" s="14"/>
    </row>
    <row r="154" spans="1:29" s="11" customFormat="1" ht="11.85" customHeight="1" x14ac:dyDescent="0.25">
      <c r="A154" s="17" t="s">
        <v>1115</v>
      </c>
      <c r="B154" s="18">
        <v>24</v>
      </c>
      <c r="C154" s="17" t="s">
        <v>310</v>
      </c>
      <c r="D154" s="17" t="s">
        <v>1120</v>
      </c>
      <c r="E154" s="19" t="s">
        <v>291</v>
      </c>
      <c r="F154" s="19">
        <v>8</v>
      </c>
      <c r="G154" s="19">
        <v>5</v>
      </c>
      <c r="H154" s="19" t="s">
        <v>1270</v>
      </c>
      <c r="I154" s="21" t="s">
        <v>1383</v>
      </c>
      <c r="J154" s="19" t="s">
        <v>260</v>
      </c>
      <c r="K154" s="21" t="s">
        <v>537</v>
      </c>
      <c r="L154" s="9" t="s">
        <v>234</v>
      </c>
      <c r="M154" s="19" t="s">
        <v>835</v>
      </c>
      <c r="N154" s="19" t="s">
        <v>260</v>
      </c>
      <c r="O154" s="109" t="s">
        <v>1282</v>
      </c>
      <c r="P154" s="110">
        <v>5</v>
      </c>
      <c r="Q154" s="17" t="s">
        <v>297</v>
      </c>
      <c r="R154" s="18">
        <v>0</v>
      </c>
      <c r="S154" s="202">
        <v>13503</v>
      </c>
      <c r="T154" s="17" t="s">
        <v>1220</v>
      </c>
      <c r="U154" s="19" t="s">
        <v>300</v>
      </c>
      <c r="V154" s="19" t="s">
        <v>300</v>
      </c>
      <c r="W154" s="19" t="s">
        <v>1374</v>
      </c>
      <c r="X154" s="19" t="s">
        <v>1277</v>
      </c>
      <c r="Y154" s="306">
        <f t="shared" si="6"/>
        <v>80</v>
      </c>
      <c r="Z154" s="307" t="str">
        <f t="shared" si="7"/>
        <v>0</v>
      </c>
      <c r="AA154" s="307">
        <f t="shared" si="8"/>
        <v>80</v>
      </c>
      <c r="AC154" s="14"/>
    </row>
    <row r="155" spans="1:29" s="19" customFormat="1" ht="11.85" customHeight="1" x14ac:dyDescent="0.25">
      <c r="A155" s="17" t="s">
        <v>1236</v>
      </c>
      <c r="B155" s="18">
        <v>70.75</v>
      </c>
      <c r="C155" s="17" t="s">
        <v>297</v>
      </c>
      <c r="D155" s="17" t="s">
        <v>1120</v>
      </c>
      <c r="E155" s="19" t="s">
        <v>291</v>
      </c>
      <c r="F155" s="19">
        <v>8</v>
      </c>
      <c r="G155" s="19">
        <v>25</v>
      </c>
      <c r="I155" s="20" t="s">
        <v>1405</v>
      </c>
      <c r="J155" s="19" t="s">
        <v>260</v>
      </c>
      <c r="K155" s="21" t="s">
        <v>876</v>
      </c>
      <c r="L155" s="17" t="s">
        <v>234</v>
      </c>
      <c r="M155" s="19" t="s">
        <v>574</v>
      </c>
      <c r="N155" s="19" t="s">
        <v>260</v>
      </c>
      <c r="O155" s="103"/>
      <c r="P155" s="19">
        <v>25</v>
      </c>
      <c r="Q155" s="17" t="s">
        <v>297</v>
      </c>
      <c r="R155" s="18">
        <v>24.05</v>
      </c>
      <c r="S155" s="34" t="s">
        <v>1372</v>
      </c>
      <c r="T155" s="17" t="s">
        <v>1085</v>
      </c>
      <c r="U155" s="19" t="s">
        <v>300</v>
      </c>
      <c r="V155" s="19" t="s">
        <v>300</v>
      </c>
      <c r="W155" s="19" t="s">
        <v>1374</v>
      </c>
      <c r="X155" s="19" t="s">
        <v>1373</v>
      </c>
      <c r="Y155" s="306">
        <f t="shared" si="6"/>
        <v>400</v>
      </c>
      <c r="Z155" s="307">
        <f t="shared" si="7"/>
        <v>400</v>
      </c>
      <c r="AA155" s="307" t="str">
        <f t="shared" si="8"/>
        <v>0</v>
      </c>
      <c r="AC155" s="22"/>
    </row>
    <row r="156" spans="1:29" s="19" customFormat="1" ht="11.85" customHeight="1" x14ac:dyDescent="0.25">
      <c r="A156" s="17" t="s">
        <v>1237</v>
      </c>
      <c r="B156" s="18">
        <v>86</v>
      </c>
      <c r="C156" s="17" t="s">
        <v>297</v>
      </c>
      <c r="D156" s="17" t="s">
        <v>1120</v>
      </c>
      <c r="E156" s="19" t="s">
        <v>291</v>
      </c>
      <c r="F156" s="19">
        <v>8</v>
      </c>
      <c r="G156" s="19">
        <v>25</v>
      </c>
      <c r="I156" s="20" t="s">
        <v>1405</v>
      </c>
      <c r="J156" s="19" t="s">
        <v>260</v>
      </c>
      <c r="K156" s="21" t="s">
        <v>876</v>
      </c>
      <c r="L156" s="17" t="s">
        <v>234</v>
      </c>
      <c r="M156" s="19" t="s">
        <v>574</v>
      </c>
      <c r="N156" s="19" t="s">
        <v>260</v>
      </c>
      <c r="O156" s="103"/>
      <c r="P156" s="19">
        <v>25</v>
      </c>
      <c r="Q156" s="17" t="s">
        <v>297</v>
      </c>
      <c r="R156" s="18">
        <v>22.48</v>
      </c>
      <c r="S156" s="34" t="s">
        <v>1372</v>
      </c>
      <c r="T156" s="17" t="s">
        <v>1087</v>
      </c>
      <c r="U156" s="19" t="s">
        <v>300</v>
      </c>
      <c r="V156" s="19" t="s">
        <v>300</v>
      </c>
      <c r="W156" s="19" t="s">
        <v>1374</v>
      </c>
      <c r="X156" s="19" t="s">
        <v>1373</v>
      </c>
      <c r="Y156" s="306">
        <f t="shared" si="6"/>
        <v>400</v>
      </c>
      <c r="Z156" s="307">
        <f t="shared" si="7"/>
        <v>400</v>
      </c>
      <c r="AA156" s="307" t="str">
        <f t="shared" si="8"/>
        <v>0</v>
      </c>
      <c r="AC156" s="22"/>
    </row>
    <row r="157" spans="1:29" s="19" customFormat="1" ht="11.85" customHeight="1" x14ac:dyDescent="0.25">
      <c r="A157" s="17" t="s">
        <v>1238</v>
      </c>
      <c r="B157" s="18">
        <v>87</v>
      </c>
      <c r="C157" s="17" t="s">
        <v>297</v>
      </c>
      <c r="D157" s="17" t="s">
        <v>1120</v>
      </c>
      <c r="E157" s="19" t="s">
        <v>291</v>
      </c>
      <c r="F157" s="19">
        <v>8</v>
      </c>
      <c r="G157" s="19">
        <v>25</v>
      </c>
      <c r="I157" s="20" t="s">
        <v>1405</v>
      </c>
      <c r="J157" s="19" t="s">
        <v>260</v>
      </c>
      <c r="K157" s="21" t="s">
        <v>876</v>
      </c>
      <c r="L157" s="17" t="s">
        <v>234</v>
      </c>
      <c r="M157" s="19" t="s">
        <v>574</v>
      </c>
      <c r="N157" s="19" t="s">
        <v>260</v>
      </c>
      <c r="O157" s="103"/>
      <c r="P157" s="19">
        <v>25</v>
      </c>
      <c r="Q157" s="17" t="s">
        <v>297</v>
      </c>
      <c r="R157" s="18">
        <v>22.48</v>
      </c>
      <c r="S157" s="34" t="s">
        <v>1372</v>
      </c>
      <c r="T157" s="17" t="s">
        <v>1087</v>
      </c>
      <c r="U157" s="19" t="s">
        <v>300</v>
      </c>
      <c r="V157" s="19" t="s">
        <v>300</v>
      </c>
      <c r="W157" s="19" t="s">
        <v>1374</v>
      </c>
      <c r="X157" s="19" t="s">
        <v>1373</v>
      </c>
      <c r="Y157" s="306">
        <f t="shared" si="6"/>
        <v>400</v>
      </c>
      <c r="Z157" s="307">
        <f t="shared" si="7"/>
        <v>400</v>
      </c>
      <c r="AA157" s="307" t="str">
        <f t="shared" si="8"/>
        <v>0</v>
      </c>
      <c r="AC157" s="22"/>
    </row>
    <row r="158" spans="1:29" s="19" customFormat="1" ht="11.25" customHeight="1" x14ac:dyDescent="0.25">
      <c r="A158" s="17" t="s">
        <v>1089</v>
      </c>
      <c r="B158" s="18">
        <v>28</v>
      </c>
      <c r="C158" s="17" t="s">
        <v>293</v>
      </c>
      <c r="D158" s="17" t="s">
        <v>1120</v>
      </c>
      <c r="E158" s="19" t="s">
        <v>291</v>
      </c>
      <c r="F158" s="19">
        <v>8</v>
      </c>
      <c r="G158" s="19">
        <v>25</v>
      </c>
      <c r="I158" s="20"/>
      <c r="J158" s="19" t="s">
        <v>260</v>
      </c>
      <c r="K158" s="21" t="s">
        <v>2170</v>
      </c>
      <c r="L158" s="17" t="s">
        <v>234</v>
      </c>
      <c r="M158" s="19" t="s">
        <v>728</v>
      </c>
      <c r="N158" s="19" t="s">
        <v>260</v>
      </c>
      <c r="O158" s="26" t="s">
        <v>2170</v>
      </c>
      <c r="P158" s="19">
        <v>25</v>
      </c>
      <c r="Q158" s="17" t="s">
        <v>310</v>
      </c>
      <c r="R158" s="18">
        <v>101</v>
      </c>
      <c r="S158" s="34" t="s">
        <v>1372</v>
      </c>
      <c r="T158" s="17" t="s">
        <v>1180</v>
      </c>
      <c r="U158" s="19" t="s">
        <v>300</v>
      </c>
      <c r="V158" s="19" t="s">
        <v>300</v>
      </c>
      <c r="W158" s="19" t="s">
        <v>1374</v>
      </c>
      <c r="X158" s="19" t="s">
        <v>1373</v>
      </c>
      <c r="Y158" s="306">
        <f t="shared" si="6"/>
        <v>400</v>
      </c>
      <c r="Z158" s="307">
        <f t="shared" si="7"/>
        <v>400</v>
      </c>
      <c r="AA158" s="307" t="str">
        <f t="shared" si="8"/>
        <v>0</v>
      </c>
      <c r="AC158" s="22"/>
    </row>
    <row r="159" spans="1:29" s="19" customFormat="1" ht="11.85" customHeight="1" x14ac:dyDescent="0.25">
      <c r="A159" s="17" t="s">
        <v>1239</v>
      </c>
      <c r="B159" s="18">
        <v>65</v>
      </c>
      <c r="C159" s="17" t="s">
        <v>297</v>
      </c>
      <c r="D159" s="17" t="s">
        <v>1120</v>
      </c>
      <c r="E159" s="19" t="s">
        <v>291</v>
      </c>
      <c r="F159" s="19">
        <v>8</v>
      </c>
      <c r="G159" s="19">
        <v>25</v>
      </c>
      <c r="H159" s="19" t="s">
        <v>1270</v>
      </c>
      <c r="I159" s="20" t="s">
        <v>2144</v>
      </c>
      <c r="J159" s="19" t="s">
        <v>260</v>
      </c>
      <c r="K159" s="21" t="s">
        <v>883</v>
      </c>
      <c r="L159" s="17" t="s">
        <v>234</v>
      </c>
      <c r="M159" s="19" t="s">
        <v>728</v>
      </c>
      <c r="N159" s="19" t="s">
        <v>260</v>
      </c>
      <c r="O159" s="26" t="s">
        <v>15</v>
      </c>
      <c r="P159" s="19">
        <v>25</v>
      </c>
      <c r="Q159" s="17" t="s">
        <v>297</v>
      </c>
      <c r="R159" s="18">
        <v>24</v>
      </c>
      <c r="S159" s="203" t="s">
        <v>14</v>
      </c>
      <c r="T159" s="17" t="s">
        <v>1178</v>
      </c>
      <c r="U159" s="19" t="s">
        <v>300</v>
      </c>
      <c r="V159" s="19" t="s">
        <v>300</v>
      </c>
      <c r="W159" s="19" t="s">
        <v>1374</v>
      </c>
      <c r="X159" s="19" t="s">
        <v>1277</v>
      </c>
      <c r="Y159" s="306">
        <f t="shared" si="6"/>
        <v>400</v>
      </c>
      <c r="Z159" s="307" t="str">
        <f t="shared" si="7"/>
        <v>0</v>
      </c>
      <c r="AA159" s="307">
        <f t="shared" si="8"/>
        <v>400</v>
      </c>
      <c r="AC159" s="22"/>
    </row>
    <row r="160" spans="1:29" s="19" customFormat="1" ht="11.85" customHeight="1" x14ac:dyDescent="0.25">
      <c r="A160" s="17" t="s">
        <v>1242</v>
      </c>
      <c r="B160" s="18">
        <v>83</v>
      </c>
      <c r="C160" s="17" t="s">
        <v>297</v>
      </c>
      <c r="D160" s="17" t="s">
        <v>1120</v>
      </c>
      <c r="E160" s="19" t="s">
        <v>291</v>
      </c>
      <c r="F160" s="19">
        <v>8</v>
      </c>
      <c r="G160" s="19">
        <v>25</v>
      </c>
      <c r="H160" s="19" t="s">
        <v>1270</v>
      </c>
      <c r="I160" s="20" t="s">
        <v>2144</v>
      </c>
      <c r="J160" s="19" t="s">
        <v>260</v>
      </c>
      <c r="K160" s="21" t="s">
        <v>883</v>
      </c>
      <c r="L160" s="17" t="s">
        <v>234</v>
      </c>
      <c r="M160" s="19" t="s">
        <v>728</v>
      </c>
      <c r="N160" s="19" t="s">
        <v>260</v>
      </c>
      <c r="O160" s="26" t="s">
        <v>2182</v>
      </c>
      <c r="P160" s="19">
        <v>25</v>
      </c>
      <c r="Q160" s="17" t="s">
        <v>297</v>
      </c>
      <c r="R160" s="18">
        <v>104.5</v>
      </c>
      <c r="S160" s="203">
        <v>13502</v>
      </c>
      <c r="T160" s="17" t="s">
        <v>1179</v>
      </c>
      <c r="U160" s="19" t="s">
        <v>300</v>
      </c>
      <c r="V160" s="19" t="s">
        <v>300</v>
      </c>
      <c r="W160" s="19" t="s">
        <v>1374</v>
      </c>
      <c r="X160" s="19" t="s">
        <v>1277</v>
      </c>
      <c r="Y160" s="306">
        <f t="shared" si="6"/>
        <v>400</v>
      </c>
      <c r="Z160" s="307" t="str">
        <f t="shared" si="7"/>
        <v>0</v>
      </c>
      <c r="AA160" s="307">
        <f t="shared" si="8"/>
        <v>400</v>
      </c>
      <c r="AC160" s="22"/>
    </row>
    <row r="161" spans="1:29" s="19" customFormat="1" ht="11.85" customHeight="1" x14ac:dyDescent="0.25">
      <c r="A161" s="17" t="s">
        <v>1196</v>
      </c>
      <c r="B161" s="18">
        <v>96</v>
      </c>
      <c r="C161" s="17" t="s">
        <v>310</v>
      </c>
      <c r="D161" s="17" t="s">
        <v>1120</v>
      </c>
      <c r="E161" s="19" t="s">
        <v>291</v>
      </c>
      <c r="F161" s="19">
        <v>8</v>
      </c>
      <c r="G161" s="19">
        <v>8</v>
      </c>
      <c r="I161" s="20" t="s">
        <v>1</v>
      </c>
      <c r="J161" s="19" t="s">
        <v>260</v>
      </c>
      <c r="K161" s="21" t="s">
        <v>1342</v>
      </c>
      <c r="L161" s="17" t="s">
        <v>234</v>
      </c>
      <c r="M161" s="19" t="s">
        <v>507</v>
      </c>
      <c r="N161" s="19" t="s">
        <v>260</v>
      </c>
      <c r="O161" s="111" t="s">
        <v>1358</v>
      </c>
      <c r="P161" s="110">
        <v>8</v>
      </c>
      <c r="Q161" s="17" t="s">
        <v>297</v>
      </c>
      <c r="R161" s="18">
        <v>18.5</v>
      </c>
      <c r="S161" s="34" t="s">
        <v>2148</v>
      </c>
      <c r="T161" s="17" t="s">
        <v>1136</v>
      </c>
      <c r="U161" s="19" t="s">
        <v>300</v>
      </c>
      <c r="V161" s="19" t="s">
        <v>300</v>
      </c>
      <c r="W161" s="19" t="s">
        <v>1374</v>
      </c>
      <c r="X161" s="19" t="s">
        <v>1277</v>
      </c>
      <c r="Y161" s="306">
        <f t="shared" si="6"/>
        <v>128</v>
      </c>
      <c r="Z161" s="307" t="str">
        <f t="shared" si="7"/>
        <v>0</v>
      </c>
      <c r="AA161" s="307">
        <f t="shared" si="8"/>
        <v>128</v>
      </c>
      <c r="AC161" s="22"/>
    </row>
    <row r="162" spans="1:29" s="19" customFormat="1" ht="11.85" customHeight="1" x14ac:dyDescent="0.25">
      <c r="A162" s="17" t="s">
        <v>1243</v>
      </c>
      <c r="B162" s="18">
        <v>71.400000000000006</v>
      </c>
      <c r="C162" s="17" t="s">
        <v>297</v>
      </c>
      <c r="D162" s="17" t="s">
        <v>1120</v>
      </c>
      <c r="E162" s="19" t="s">
        <v>291</v>
      </c>
      <c r="F162" s="19">
        <v>8</v>
      </c>
      <c r="G162" s="19">
        <v>25</v>
      </c>
      <c r="I162" s="200" t="s">
        <v>410</v>
      </c>
      <c r="J162" s="19" t="s">
        <v>260</v>
      </c>
      <c r="K162" s="21" t="s">
        <v>1244</v>
      </c>
      <c r="L162" s="17" t="s">
        <v>234</v>
      </c>
      <c r="M162" s="19" t="s">
        <v>1294</v>
      </c>
      <c r="N162" s="19" t="s">
        <v>260</v>
      </c>
      <c r="O162" s="103"/>
      <c r="P162" s="19">
        <v>25</v>
      </c>
      <c r="Q162" s="17" t="s">
        <v>297</v>
      </c>
      <c r="R162" s="18">
        <v>73.5</v>
      </c>
      <c r="S162" s="34" t="s">
        <v>1372</v>
      </c>
      <c r="T162" s="17" t="s">
        <v>1216</v>
      </c>
      <c r="U162" s="19" t="s">
        <v>300</v>
      </c>
      <c r="V162" s="19" t="s">
        <v>300</v>
      </c>
      <c r="W162" s="19" t="s">
        <v>1374</v>
      </c>
      <c r="X162" s="19" t="s">
        <v>1373</v>
      </c>
      <c r="Y162" s="306">
        <f t="shared" si="6"/>
        <v>400</v>
      </c>
      <c r="Z162" s="307">
        <f t="shared" si="7"/>
        <v>400</v>
      </c>
      <c r="AA162" s="307" t="str">
        <f t="shared" si="8"/>
        <v>0</v>
      </c>
      <c r="AC162" s="22"/>
    </row>
    <row r="163" spans="1:29" s="19" customFormat="1" ht="11.85" customHeight="1" x14ac:dyDescent="0.25">
      <c r="A163" s="17" t="s">
        <v>1265</v>
      </c>
      <c r="B163" s="18">
        <v>68.25</v>
      </c>
      <c r="C163" s="17" t="s">
        <v>297</v>
      </c>
      <c r="D163" s="17" t="s">
        <v>1120</v>
      </c>
      <c r="E163" s="19" t="s">
        <v>291</v>
      </c>
      <c r="F163" s="19">
        <v>8</v>
      </c>
      <c r="G163" s="19">
        <v>25</v>
      </c>
      <c r="I163" s="20" t="s">
        <v>9</v>
      </c>
      <c r="J163" s="19" t="s">
        <v>260</v>
      </c>
      <c r="K163" s="21" t="s">
        <v>943</v>
      </c>
      <c r="L163" s="17" t="s">
        <v>234</v>
      </c>
      <c r="M163" s="19" t="s">
        <v>708</v>
      </c>
      <c r="N163" s="19" t="s">
        <v>260</v>
      </c>
      <c r="O163" s="111" t="s">
        <v>906</v>
      </c>
      <c r="P163" s="19">
        <v>25</v>
      </c>
      <c r="Q163" s="17" t="s">
        <v>310</v>
      </c>
      <c r="R163" s="18">
        <v>77</v>
      </c>
      <c r="S163" s="34" t="s">
        <v>39</v>
      </c>
      <c r="T163" s="17" t="s">
        <v>1174</v>
      </c>
      <c r="U163" s="19" t="s">
        <v>300</v>
      </c>
      <c r="V163" s="19" t="s">
        <v>300</v>
      </c>
      <c r="W163" s="19" t="s">
        <v>1374</v>
      </c>
      <c r="X163" s="19" t="s">
        <v>1277</v>
      </c>
      <c r="Y163" s="306">
        <f t="shared" si="6"/>
        <v>400</v>
      </c>
      <c r="Z163" s="307" t="str">
        <f t="shared" si="7"/>
        <v>0</v>
      </c>
      <c r="AA163" s="307">
        <f t="shared" si="8"/>
        <v>400</v>
      </c>
      <c r="AC163" s="22"/>
    </row>
    <row r="164" spans="1:29" s="19" customFormat="1" ht="11.85" customHeight="1" x14ac:dyDescent="0.25">
      <c r="A164" s="9" t="s">
        <v>812</v>
      </c>
      <c r="B164" s="10">
        <v>375</v>
      </c>
      <c r="C164" s="9" t="s">
        <v>794</v>
      </c>
      <c r="D164" s="9" t="s">
        <v>1120</v>
      </c>
      <c r="E164" s="11" t="s">
        <v>291</v>
      </c>
      <c r="F164" s="11">
        <v>8</v>
      </c>
      <c r="G164" s="19">
        <v>25</v>
      </c>
      <c r="I164" s="20" t="s">
        <v>411</v>
      </c>
      <c r="J164" s="19" t="s">
        <v>260</v>
      </c>
      <c r="K164" s="20" t="s">
        <v>1401</v>
      </c>
      <c r="L164" s="17" t="s">
        <v>234</v>
      </c>
      <c r="M164" s="19" t="s">
        <v>1294</v>
      </c>
      <c r="N164" s="19" t="s">
        <v>260</v>
      </c>
      <c r="O164" s="103"/>
      <c r="P164" s="19">
        <v>25</v>
      </c>
      <c r="Q164" s="17" t="s">
        <v>310</v>
      </c>
      <c r="R164" s="18">
        <v>105</v>
      </c>
      <c r="S164" s="34" t="s">
        <v>1372</v>
      </c>
      <c r="T164" s="17" t="s">
        <v>1219</v>
      </c>
      <c r="U164" s="19" t="s">
        <v>300</v>
      </c>
      <c r="V164" s="19" t="s">
        <v>300</v>
      </c>
      <c r="W164" s="19" t="s">
        <v>1374</v>
      </c>
      <c r="X164" s="19" t="s">
        <v>1373</v>
      </c>
      <c r="Y164" s="306">
        <f t="shared" si="6"/>
        <v>400</v>
      </c>
      <c r="Z164" s="307">
        <f t="shared" si="7"/>
        <v>400</v>
      </c>
      <c r="AA164" s="307" t="str">
        <f t="shared" si="8"/>
        <v>0</v>
      </c>
      <c r="AC164" s="22"/>
    </row>
    <row r="165" spans="1:29" s="19" customFormat="1" ht="11.85" customHeight="1" x14ac:dyDescent="0.25">
      <c r="A165" s="17" t="s">
        <v>813</v>
      </c>
      <c r="B165" s="18">
        <v>0</v>
      </c>
      <c r="C165" s="83" t="s">
        <v>794</v>
      </c>
      <c r="D165" s="9" t="s">
        <v>1120</v>
      </c>
      <c r="E165" s="11" t="s">
        <v>291</v>
      </c>
      <c r="F165" s="11">
        <v>8</v>
      </c>
      <c r="G165" s="19">
        <v>25</v>
      </c>
      <c r="I165" s="20" t="s">
        <v>2185</v>
      </c>
      <c r="J165" s="19" t="s">
        <v>260</v>
      </c>
      <c r="K165" s="20" t="s">
        <v>2183</v>
      </c>
      <c r="L165" s="17" t="s">
        <v>234</v>
      </c>
      <c r="M165" s="19" t="s">
        <v>1294</v>
      </c>
      <c r="N165" s="19" t="s">
        <v>260</v>
      </c>
      <c r="O165" s="103"/>
      <c r="P165" s="19">
        <v>25</v>
      </c>
      <c r="Q165" s="17" t="s">
        <v>297</v>
      </c>
      <c r="R165" s="18">
        <v>73.5</v>
      </c>
      <c r="S165" s="203">
        <v>13500</v>
      </c>
      <c r="T165" s="17" t="s">
        <v>1216</v>
      </c>
      <c r="U165" s="19" t="s">
        <v>300</v>
      </c>
      <c r="V165" s="19" t="s">
        <v>300</v>
      </c>
      <c r="W165" s="19" t="s">
        <v>1374</v>
      </c>
      <c r="X165" s="19" t="s">
        <v>1277</v>
      </c>
      <c r="Y165" s="306">
        <f t="shared" si="6"/>
        <v>400</v>
      </c>
      <c r="Z165" s="307" t="str">
        <f t="shared" si="7"/>
        <v>0</v>
      </c>
      <c r="AA165" s="307">
        <f t="shared" si="8"/>
        <v>400</v>
      </c>
      <c r="AC165" s="22"/>
    </row>
    <row r="166" spans="1:29" s="19" customFormat="1" ht="11.85" customHeight="1" x14ac:dyDescent="0.25">
      <c r="A166" s="17" t="s">
        <v>813</v>
      </c>
      <c r="B166" s="18">
        <v>0</v>
      </c>
      <c r="C166" s="83" t="s">
        <v>794</v>
      </c>
      <c r="D166" s="9" t="s">
        <v>1120</v>
      </c>
      <c r="E166" s="11" t="s">
        <v>291</v>
      </c>
      <c r="F166" s="11">
        <v>8</v>
      </c>
      <c r="G166" s="19">
        <v>10</v>
      </c>
      <c r="I166" s="20" t="s">
        <v>2185</v>
      </c>
      <c r="J166" s="19" t="s">
        <v>260</v>
      </c>
      <c r="K166" s="20" t="s">
        <v>2183</v>
      </c>
      <c r="L166" s="17" t="s">
        <v>234</v>
      </c>
      <c r="M166" s="19" t="s">
        <v>558</v>
      </c>
      <c r="N166" s="19" t="s">
        <v>260</v>
      </c>
      <c r="O166" s="192" t="s">
        <v>2186</v>
      </c>
      <c r="P166" s="110">
        <v>10</v>
      </c>
      <c r="Q166" s="17" t="s">
        <v>310</v>
      </c>
      <c r="R166" s="18">
        <v>92</v>
      </c>
      <c r="S166" s="34" t="s">
        <v>412</v>
      </c>
      <c r="T166" s="17" t="s">
        <v>1155</v>
      </c>
      <c r="U166" s="19" t="s">
        <v>300</v>
      </c>
      <c r="V166" s="19" t="s">
        <v>300</v>
      </c>
      <c r="W166" s="19" t="s">
        <v>1374</v>
      </c>
      <c r="X166" s="19" t="s">
        <v>1277</v>
      </c>
      <c r="Y166" s="306">
        <f t="shared" si="6"/>
        <v>160</v>
      </c>
      <c r="Z166" s="307" t="str">
        <f t="shared" si="7"/>
        <v>0</v>
      </c>
      <c r="AA166" s="307">
        <f t="shared" si="8"/>
        <v>160</v>
      </c>
      <c r="AC166" s="22"/>
    </row>
    <row r="167" spans="1:29" s="19" customFormat="1" ht="11.85" customHeight="1" x14ac:dyDescent="0.25">
      <c r="A167" s="17" t="s">
        <v>813</v>
      </c>
      <c r="B167" s="18">
        <v>0</v>
      </c>
      <c r="C167" s="83" t="s">
        <v>794</v>
      </c>
      <c r="D167" s="9" t="s">
        <v>1120</v>
      </c>
      <c r="E167" s="11" t="s">
        <v>291</v>
      </c>
      <c r="F167" s="11">
        <v>8</v>
      </c>
      <c r="G167" s="19">
        <v>15</v>
      </c>
      <c r="I167" s="20" t="s">
        <v>0</v>
      </c>
      <c r="J167" s="19" t="s">
        <v>260</v>
      </c>
      <c r="K167" s="20" t="s">
        <v>677</v>
      </c>
      <c r="L167" s="17" t="s">
        <v>234</v>
      </c>
      <c r="M167" s="19" t="s">
        <v>558</v>
      </c>
      <c r="N167" s="19" t="s">
        <v>260</v>
      </c>
      <c r="O167" s="192" t="s">
        <v>2186</v>
      </c>
      <c r="P167" s="110">
        <v>15</v>
      </c>
      <c r="Q167" s="17" t="s">
        <v>310</v>
      </c>
      <c r="R167" s="18">
        <v>92</v>
      </c>
      <c r="S167" s="34" t="s">
        <v>412</v>
      </c>
      <c r="T167" s="17" t="s">
        <v>1155</v>
      </c>
      <c r="U167" s="19" t="s">
        <v>300</v>
      </c>
      <c r="V167" s="19" t="s">
        <v>300</v>
      </c>
      <c r="W167" s="19" t="s">
        <v>1374</v>
      </c>
      <c r="X167" s="19" t="s">
        <v>1277</v>
      </c>
      <c r="Y167" s="306">
        <f t="shared" si="6"/>
        <v>240</v>
      </c>
      <c r="Z167" s="307" t="str">
        <f t="shared" si="7"/>
        <v>0</v>
      </c>
      <c r="AA167" s="307">
        <f t="shared" si="8"/>
        <v>240</v>
      </c>
      <c r="AC167" s="22"/>
    </row>
    <row r="168" spans="1:29" s="19" customFormat="1" ht="11.25" customHeight="1" x14ac:dyDescent="0.25">
      <c r="A168" s="17" t="s">
        <v>813</v>
      </c>
      <c r="B168" s="18">
        <v>0</v>
      </c>
      <c r="C168" s="83" t="s">
        <v>794</v>
      </c>
      <c r="D168" s="9" t="s">
        <v>1120</v>
      </c>
      <c r="E168" s="11" t="s">
        <v>291</v>
      </c>
      <c r="F168" s="11">
        <v>8</v>
      </c>
      <c r="G168" s="110">
        <v>5</v>
      </c>
      <c r="I168" s="20" t="s">
        <v>2184</v>
      </c>
      <c r="J168" s="19" t="s">
        <v>260</v>
      </c>
      <c r="K168" s="20" t="s">
        <v>408</v>
      </c>
      <c r="L168" s="17" t="s">
        <v>234</v>
      </c>
      <c r="M168" s="19" t="s">
        <v>835</v>
      </c>
      <c r="N168" s="19" t="s">
        <v>260</v>
      </c>
      <c r="O168" s="109" t="s">
        <v>1282</v>
      </c>
      <c r="P168" s="110">
        <v>5</v>
      </c>
      <c r="Q168" s="17" t="s">
        <v>297</v>
      </c>
      <c r="R168" s="18">
        <v>0</v>
      </c>
      <c r="S168" s="202">
        <v>13499</v>
      </c>
      <c r="T168" s="17" t="s">
        <v>1220</v>
      </c>
      <c r="U168" s="19" t="s">
        <v>300</v>
      </c>
      <c r="V168" s="19" t="s">
        <v>300</v>
      </c>
      <c r="W168" s="19" t="s">
        <v>1374</v>
      </c>
      <c r="X168" s="19" t="s">
        <v>1277</v>
      </c>
      <c r="Y168" s="306">
        <f t="shared" si="6"/>
        <v>80</v>
      </c>
      <c r="Z168" s="307" t="str">
        <f t="shared" si="7"/>
        <v>0</v>
      </c>
      <c r="AA168" s="307">
        <f t="shared" si="8"/>
        <v>80</v>
      </c>
      <c r="AC168" s="22"/>
    </row>
    <row r="169" spans="1:29" s="19" customFormat="1" ht="11.25" customHeight="1" x14ac:dyDescent="0.25">
      <c r="A169" s="17" t="s">
        <v>813</v>
      </c>
      <c r="B169" s="18">
        <v>0</v>
      </c>
      <c r="C169" s="83" t="s">
        <v>794</v>
      </c>
      <c r="D169" s="9" t="s">
        <v>1120</v>
      </c>
      <c r="E169" s="11" t="s">
        <v>291</v>
      </c>
      <c r="F169" s="11">
        <v>8</v>
      </c>
      <c r="G169" s="110">
        <v>20</v>
      </c>
      <c r="I169" s="20" t="s">
        <v>2184</v>
      </c>
      <c r="J169" s="19" t="s">
        <v>260</v>
      </c>
      <c r="K169" s="20" t="s">
        <v>408</v>
      </c>
      <c r="L169" s="17" t="s">
        <v>234</v>
      </c>
      <c r="M169" s="19" t="s">
        <v>906</v>
      </c>
      <c r="N169" s="19" t="s">
        <v>260</v>
      </c>
      <c r="O169" s="103"/>
      <c r="P169" s="40">
        <v>20</v>
      </c>
      <c r="Q169" s="17" t="s">
        <v>310</v>
      </c>
      <c r="R169" s="18">
        <v>78</v>
      </c>
      <c r="S169" s="202">
        <v>13498</v>
      </c>
      <c r="T169" s="17" t="s">
        <v>1254</v>
      </c>
      <c r="U169" s="19" t="s">
        <v>300</v>
      </c>
      <c r="V169" s="19" t="s">
        <v>300</v>
      </c>
      <c r="W169" s="19" t="s">
        <v>1374</v>
      </c>
      <c r="X169" s="19" t="s">
        <v>1277</v>
      </c>
      <c r="Y169" s="306">
        <f t="shared" si="6"/>
        <v>320</v>
      </c>
      <c r="Z169" s="307" t="str">
        <f t="shared" si="7"/>
        <v>0</v>
      </c>
      <c r="AA169" s="307">
        <f t="shared" si="8"/>
        <v>320</v>
      </c>
      <c r="AC169" s="22"/>
    </row>
    <row r="170" spans="1:29" s="19" customFormat="1" ht="11.85" customHeight="1" x14ac:dyDescent="0.25">
      <c r="A170" s="17" t="s">
        <v>813</v>
      </c>
      <c r="B170" s="18">
        <v>0</v>
      </c>
      <c r="C170" s="83" t="s">
        <v>794</v>
      </c>
      <c r="D170" s="9" t="s">
        <v>1120</v>
      </c>
      <c r="E170" s="11" t="s">
        <v>291</v>
      </c>
      <c r="F170" s="11">
        <v>8</v>
      </c>
      <c r="G170" s="19">
        <v>25</v>
      </c>
      <c r="I170" s="20" t="s">
        <v>2184</v>
      </c>
      <c r="J170" s="19" t="s">
        <v>260</v>
      </c>
      <c r="K170" s="20" t="s">
        <v>408</v>
      </c>
      <c r="L170" s="17" t="s">
        <v>234</v>
      </c>
      <c r="M170" s="19" t="s">
        <v>906</v>
      </c>
      <c r="N170" s="19" t="s">
        <v>260</v>
      </c>
      <c r="O170" s="103"/>
      <c r="P170" s="19">
        <v>25</v>
      </c>
      <c r="Q170" s="17" t="s">
        <v>310</v>
      </c>
      <c r="R170" s="18">
        <v>78</v>
      </c>
      <c r="S170" s="202">
        <v>13498</v>
      </c>
      <c r="T170" s="17" t="s">
        <v>1255</v>
      </c>
      <c r="U170" s="19" t="s">
        <v>300</v>
      </c>
      <c r="V170" s="19" t="s">
        <v>300</v>
      </c>
      <c r="W170" s="19" t="s">
        <v>1374</v>
      </c>
      <c r="X170" s="19" t="s">
        <v>1277</v>
      </c>
      <c r="Y170" s="306">
        <f t="shared" si="6"/>
        <v>400</v>
      </c>
      <c r="Z170" s="307" t="str">
        <f t="shared" si="7"/>
        <v>0</v>
      </c>
      <c r="AA170" s="307">
        <f t="shared" si="8"/>
        <v>400</v>
      </c>
      <c r="AC170" s="22"/>
    </row>
    <row r="171" spans="1:29" s="19" customFormat="1" ht="11.85" customHeight="1" x14ac:dyDescent="0.25">
      <c r="A171" s="17" t="s">
        <v>1241</v>
      </c>
      <c r="B171" s="18">
        <v>0</v>
      </c>
      <c r="C171" s="17" t="s">
        <v>297</v>
      </c>
      <c r="D171" s="17" t="s">
        <v>1120</v>
      </c>
      <c r="E171" s="19" t="s">
        <v>291</v>
      </c>
      <c r="F171" s="19">
        <v>8</v>
      </c>
      <c r="G171" s="19">
        <v>25</v>
      </c>
      <c r="I171" s="20" t="s">
        <v>2144</v>
      </c>
      <c r="J171" s="19" t="s">
        <v>260</v>
      </c>
      <c r="K171" s="21" t="s">
        <v>883</v>
      </c>
      <c r="L171" s="17" t="s">
        <v>234</v>
      </c>
      <c r="M171" s="19" t="s">
        <v>2177</v>
      </c>
      <c r="N171" s="19" t="s">
        <v>260</v>
      </c>
      <c r="O171" s="103" t="s">
        <v>8</v>
      </c>
      <c r="P171" s="19">
        <v>25</v>
      </c>
      <c r="Q171" s="17" t="s">
        <v>2176</v>
      </c>
      <c r="R171" s="18">
        <v>240</v>
      </c>
      <c r="S171" s="203">
        <v>13497</v>
      </c>
      <c r="T171" s="17" t="s">
        <v>43</v>
      </c>
      <c r="U171" s="19" t="s">
        <v>300</v>
      </c>
      <c r="V171" s="19" t="s">
        <v>300</v>
      </c>
      <c r="W171" s="19" t="s">
        <v>1374</v>
      </c>
      <c r="X171" s="19" t="s">
        <v>1277</v>
      </c>
      <c r="Y171" s="306">
        <f t="shared" si="6"/>
        <v>400</v>
      </c>
      <c r="Z171" s="307" t="str">
        <f t="shared" si="7"/>
        <v>0</v>
      </c>
      <c r="AA171" s="307">
        <f t="shared" si="8"/>
        <v>400</v>
      </c>
      <c r="AC171" s="22"/>
    </row>
    <row r="172" spans="1:29" s="19" customFormat="1" ht="11.85" customHeight="1" x14ac:dyDescent="0.25">
      <c r="A172" s="17" t="s">
        <v>1240</v>
      </c>
      <c r="B172" s="18">
        <v>70.75</v>
      </c>
      <c r="C172" s="17" t="s">
        <v>297</v>
      </c>
      <c r="D172" s="17" t="s">
        <v>1120</v>
      </c>
      <c r="E172" s="19" t="s">
        <v>291</v>
      </c>
      <c r="F172" s="19">
        <v>8</v>
      </c>
      <c r="G172" s="19">
        <v>25</v>
      </c>
      <c r="I172" s="20" t="s">
        <v>98</v>
      </c>
      <c r="J172" s="19" t="s">
        <v>260</v>
      </c>
      <c r="K172" s="21" t="s">
        <v>883</v>
      </c>
      <c r="L172" s="17" t="s">
        <v>234</v>
      </c>
      <c r="M172" s="19" t="s">
        <v>918</v>
      </c>
      <c r="N172" s="19" t="s">
        <v>260</v>
      </c>
      <c r="O172" s="201" t="s">
        <v>409</v>
      </c>
      <c r="P172" s="19">
        <v>25</v>
      </c>
      <c r="Q172" s="17" t="s">
        <v>310</v>
      </c>
      <c r="R172" s="18">
        <v>76.25</v>
      </c>
      <c r="S172" s="34" t="s">
        <v>215</v>
      </c>
      <c r="T172" s="17" t="s">
        <v>1257</v>
      </c>
      <c r="U172" s="19" t="s">
        <v>300</v>
      </c>
      <c r="V172" s="19" t="s">
        <v>300</v>
      </c>
      <c r="W172" s="19" t="s">
        <v>1374</v>
      </c>
      <c r="X172" s="19" t="s">
        <v>1277</v>
      </c>
      <c r="Y172" s="306">
        <f t="shared" si="6"/>
        <v>400</v>
      </c>
      <c r="Z172" s="307" t="str">
        <f t="shared" si="7"/>
        <v>0</v>
      </c>
      <c r="AA172" s="307">
        <f t="shared" si="8"/>
        <v>400</v>
      </c>
      <c r="AC172" s="22"/>
    </row>
    <row r="173" spans="1:29" s="19" customFormat="1" ht="11.85" customHeight="1" x14ac:dyDescent="0.25">
      <c r="A173" s="9"/>
      <c r="B173" s="10"/>
      <c r="C173" s="9"/>
      <c r="D173" s="17"/>
      <c r="I173" s="20"/>
      <c r="K173" s="20"/>
      <c r="L173" s="17"/>
      <c r="M173" s="26"/>
      <c r="O173" s="26"/>
      <c r="Q173" s="23"/>
      <c r="R173" s="10"/>
      <c r="S173" s="86"/>
      <c r="T173" s="9"/>
      <c r="Y173" s="306"/>
      <c r="Z173" s="307" t="str">
        <f t="shared" si="7"/>
        <v>0</v>
      </c>
      <c r="AA173" s="307" t="str">
        <f t="shared" si="8"/>
        <v>0</v>
      </c>
      <c r="AC173" s="22"/>
    </row>
    <row r="174" spans="1:29" s="35" customFormat="1" ht="11.85" customHeight="1" thickBot="1" x14ac:dyDescent="0.3">
      <c r="G174" s="36">
        <f>SUM(G152:G173)</f>
        <v>438</v>
      </c>
      <c r="H174" s="36"/>
      <c r="I174" s="36"/>
      <c r="J174" s="36"/>
      <c r="K174" s="36"/>
      <c r="L174" s="37"/>
      <c r="M174" s="36">
        <f>G174-P174</f>
        <v>0</v>
      </c>
      <c r="N174" s="36"/>
      <c r="O174" s="36"/>
      <c r="P174" s="36">
        <f>SUM(P152:P173)</f>
        <v>438</v>
      </c>
      <c r="Q174" s="38"/>
      <c r="R174" s="38"/>
      <c r="S174" s="39"/>
      <c r="T174" s="38"/>
      <c r="X174" s="38"/>
      <c r="Y174" s="306"/>
      <c r="Z174" s="307" t="str">
        <f t="shared" si="7"/>
        <v>0</v>
      </c>
      <c r="AA174" s="307" t="str">
        <f t="shared" si="8"/>
        <v>0</v>
      </c>
    </row>
    <row r="175" spans="1:29" s="25" customFormat="1" ht="11.85" customHeight="1" x14ac:dyDescent="0.25">
      <c r="C175" s="42" t="s">
        <v>1389</v>
      </c>
      <c r="G175" s="19"/>
      <c r="H175" s="19"/>
      <c r="I175" s="19"/>
      <c r="J175" s="15"/>
      <c r="K175" s="19"/>
      <c r="L175" s="33"/>
      <c r="M175" s="19"/>
      <c r="N175" s="15"/>
      <c r="O175" s="19"/>
      <c r="P175" s="19"/>
      <c r="Q175" s="19"/>
      <c r="R175" s="19"/>
      <c r="S175" s="15"/>
      <c r="T175" s="19"/>
      <c r="X175" s="19"/>
      <c r="Y175" s="306"/>
      <c r="Z175" s="307" t="str">
        <f t="shared" si="7"/>
        <v>0</v>
      </c>
      <c r="AA175" s="307" t="str">
        <f t="shared" si="8"/>
        <v>0</v>
      </c>
    </row>
    <row r="176" spans="1:29" s="19" customFormat="1" ht="12" customHeight="1" x14ac:dyDescent="0.25">
      <c r="A176" s="17" t="s">
        <v>1202</v>
      </c>
      <c r="B176" s="18">
        <v>105</v>
      </c>
      <c r="C176" s="17" t="s">
        <v>297</v>
      </c>
      <c r="D176" s="17" t="s">
        <v>1120</v>
      </c>
      <c r="E176" s="19" t="s">
        <v>291</v>
      </c>
      <c r="F176" s="19">
        <v>8</v>
      </c>
      <c r="G176" s="19">
        <v>25</v>
      </c>
      <c r="I176" s="20" t="s">
        <v>2187</v>
      </c>
      <c r="J176" s="19" t="s">
        <v>260</v>
      </c>
      <c r="K176" s="21" t="s">
        <v>1342</v>
      </c>
      <c r="L176" s="17" t="s">
        <v>234</v>
      </c>
      <c r="M176" s="19" t="s">
        <v>728</v>
      </c>
      <c r="N176" s="19" t="s">
        <v>260</v>
      </c>
      <c r="O176" s="26"/>
      <c r="P176" s="19">
        <v>25</v>
      </c>
      <c r="Q176" s="17" t="s">
        <v>297</v>
      </c>
      <c r="R176" s="18">
        <v>24</v>
      </c>
      <c r="S176" s="203">
        <v>13496</v>
      </c>
      <c r="T176" s="17" t="s">
        <v>1121</v>
      </c>
      <c r="U176" s="19" t="s">
        <v>295</v>
      </c>
      <c r="V176" s="19" t="s">
        <v>295</v>
      </c>
      <c r="W176" s="19" t="s">
        <v>1374</v>
      </c>
      <c r="X176" s="19" t="s">
        <v>1277</v>
      </c>
      <c r="Y176" s="306">
        <f t="shared" si="6"/>
        <v>400</v>
      </c>
      <c r="Z176" s="307" t="str">
        <f t="shared" si="7"/>
        <v>0</v>
      </c>
      <c r="AA176" s="307">
        <f t="shared" si="8"/>
        <v>400</v>
      </c>
      <c r="AB176" s="111"/>
    </row>
    <row r="177" spans="1:29" s="19" customFormat="1" ht="11.85" customHeight="1" x14ac:dyDescent="0.25">
      <c r="A177" s="17" t="s">
        <v>1196</v>
      </c>
      <c r="B177" s="18">
        <v>96</v>
      </c>
      <c r="C177" s="17" t="s">
        <v>310</v>
      </c>
      <c r="D177" s="17" t="s">
        <v>1120</v>
      </c>
      <c r="E177" s="19" t="s">
        <v>291</v>
      </c>
      <c r="F177" s="19">
        <v>8</v>
      </c>
      <c r="G177" s="19">
        <v>17</v>
      </c>
      <c r="I177" s="20" t="s">
        <v>2187</v>
      </c>
      <c r="J177" s="19" t="s">
        <v>260</v>
      </c>
      <c r="K177" s="21" t="s">
        <v>1342</v>
      </c>
      <c r="L177" s="17" t="s">
        <v>234</v>
      </c>
      <c r="M177" s="19" t="s">
        <v>728</v>
      </c>
      <c r="N177" s="19" t="s">
        <v>260</v>
      </c>
      <c r="O177" s="26"/>
      <c r="P177" s="19">
        <v>17</v>
      </c>
      <c r="Q177" s="17" t="s">
        <v>297</v>
      </c>
      <c r="R177" s="18">
        <v>24</v>
      </c>
      <c r="S177" s="203">
        <v>13496</v>
      </c>
      <c r="T177" s="17" t="s">
        <v>1121</v>
      </c>
      <c r="U177" s="19" t="s">
        <v>295</v>
      </c>
      <c r="V177" s="19" t="s">
        <v>295</v>
      </c>
      <c r="W177" s="19" t="s">
        <v>1374</v>
      </c>
      <c r="X177" s="19" t="s">
        <v>1277</v>
      </c>
      <c r="Y177" s="306">
        <f t="shared" si="6"/>
        <v>272</v>
      </c>
      <c r="Z177" s="307" t="str">
        <f t="shared" si="7"/>
        <v>0</v>
      </c>
      <c r="AA177" s="307">
        <f t="shared" si="8"/>
        <v>272</v>
      </c>
      <c r="AB177" s="111"/>
    </row>
    <row r="178" spans="1:29" s="19" customFormat="1" ht="11.85" customHeight="1" x14ac:dyDescent="0.25">
      <c r="A178" s="9"/>
      <c r="B178" s="10"/>
      <c r="C178" s="9"/>
      <c r="D178" s="9"/>
      <c r="E178" s="11"/>
      <c r="F178" s="11"/>
      <c r="I178" s="21"/>
      <c r="J178" s="15"/>
      <c r="K178" s="21"/>
      <c r="L178" s="9" t="s">
        <v>234</v>
      </c>
      <c r="N178" s="15"/>
      <c r="O178" s="55"/>
      <c r="Q178" s="9"/>
      <c r="R178" s="10"/>
      <c r="S178" s="70"/>
      <c r="T178" s="9"/>
      <c r="U178" s="11"/>
      <c r="V178" s="11"/>
      <c r="W178" s="11"/>
      <c r="Y178" s="306"/>
      <c r="Z178" s="307" t="str">
        <f t="shared" si="7"/>
        <v>0</v>
      </c>
      <c r="AA178" s="307" t="str">
        <f t="shared" si="8"/>
        <v>0</v>
      </c>
      <c r="AC178" s="22"/>
    </row>
    <row r="179" spans="1:29" s="35" customFormat="1" ht="11.85" customHeight="1" thickBot="1" x14ac:dyDescent="0.3">
      <c r="G179" s="36">
        <f>SUM(G175:G178)</f>
        <v>42</v>
      </c>
      <c r="H179" s="36"/>
      <c r="I179" s="36"/>
      <c r="J179" s="36"/>
      <c r="K179" s="36"/>
      <c r="L179" s="37"/>
      <c r="M179" s="36">
        <f>G179-P179</f>
        <v>0</v>
      </c>
      <c r="N179" s="36"/>
      <c r="O179" s="36"/>
      <c r="P179" s="36">
        <f>SUM(P175:P178)</f>
        <v>42</v>
      </c>
      <c r="Q179" s="38"/>
      <c r="R179" s="38"/>
      <c r="S179" s="39"/>
      <c r="T179" s="38"/>
      <c r="X179" s="38"/>
      <c r="Y179" s="306"/>
      <c r="Z179" s="307" t="str">
        <f t="shared" si="7"/>
        <v>0</v>
      </c>
      <c r="AA179" s="307" t="str">
        <f t="shared" si="8"/>
        <v>0</v>
      </c>
    </row>
    <row r="180" spans="1:29" s="25" customFormat="1" ht="11.85" customHeight="1" x14ac:dyDescent="0.25">
      <c r="C180" s="42" t="s">
        <v>240</v>
      </c>
      <c r="G180" s="19"/>
      <c r="H180" s="19"/>
      <c r="I180" s="19"/>
      <c r="J180" s="19"/>
      <c r="K180" s="19"/>
      <c r="L180" s="33"/>
      <c r="M180" s="19"/>
      <c r="N180" s="19"/>
      <c r="O180" s="19"/>
      <c r="P180" s="19"/>
      <c r="Q180" s="19"/>
      <c r="R180" s="19"/>
      <c r="S180" s="15"/>
      <c r="T180" s="19"/>
      <c r="X180" s="19"/>
      <c r="Y180" s="306"/>
      <c r="Z180" s="307" t="str">
        <f t="shared" si="7"/>
        <v>0</v>
      </c>
      <c r="AA180" s="307" t="str">
        <f t="shared" si="8"/>
        <v>0</v>
      </c>
    </row>
    <row r="181" spans="1:29" s="19" customFormat="1" ht="11.25" customHeight="1" x14ac:dyDescent="0.25">
      <c r="A181" s="17" t="s">
        <v>964</v>
      </c>
      <c r="B181" s="18">
        <v>0</v>
      </c>
      <c r="C181" s="17" t="s">
        <v>297</v>
      </c>
      <c r="D181" s="17" t="s">
        <v>290</v>
      </c>
      <c r="E181" s="19" t="s">
        <v>291</v>
      </c>
      <c r="F181" s="19">
        <v>16</v>
      </c>
      <c r="G181" s="19">
        <v>3</v>
      </c>
      <c r="H181" s="19" t="s">
        <v>1270</v>
      </c>
      <c r="I181" s="99" t="s">
        <v>1283</v>
      </c>
      <c r="J181" s="19" t="s">
        <v>260</v>
      </c>
      <c r="K181" s="21" t="s">
        <v>835</v>
      </c>
      <c r="L181" s="17" t="s">
        <v>234</v>
      </c>
      <c r="M181" s="19" t="s">
        <v>965</v>
      </c>
      <c r="N181" s="19" t="s">
        <v>260</v>
      </c>
      <c r="P181" s="19">
        <v>3</v>
      </c>
      <c r="Q181" s="17" t="s">
        <v>966</v>
      </c>
      <c r="R181" s="18">
        <v>0</v>
      </c>
      <c r="S181" s="202">
        <v>13495</v>
      </c>
      <c r="T181" s="17" t="s">
        <v>967</v>
      </c>
      <c r="U181" s="19" t="s">
        <v>961</v>
      </c>
      <c r="V181" s="19" t="s">
        <v>961</v>
      </c>
      <c r="W181" s="19" t="s">
        <v>1374</v>
      </c>
      <c r="X181" s="19" t="s">
        <v>1277</v>
      </c>
      <c r="Y181" s="306">
        <f t="shared" si="6"/>
        <v>96</v>
      </c>
      <c r="Z181" s="307" t="str">
        <f t="shared" si="7"/>
        <v>0</v>
      </c>
      <c r="AA181" s="307">
        <f t="shared" si="8"/>
        <v>96</v>
      </c>
      <c r="AC181" s="22"/>
    </row>
    <row r="182" spans="1:29" s="19" customFormat="1" ht="11.85" customHeight="1" x14ac:dyDescent="0.25">
      <c r="A182" s="17" t="s">
        <v>964</v>
      </c>
      <c r="B182" s="18">
        <v>0</v>
      </c>
      <c r="C182" s="17" t="s">
        <v>297</v>
      </c>
      <c r="D182" s="17" t="s">
        <v>290</v>
      </c>
      <c r="E182" s="19" t="s">
        <v>291</v>
      </c>
      <c r="F182" s="19">
        <v>16</v>
      </c>
      <c r="G182" s="19">
        <v>25</v>
      </c>
      <c r="I182" s="99" t="s">
        <v>1283</v>
      </c>
      <c r="J182" s="19" t="s">
        <v>260</v>
      </c>
      <c r="K182" s="21" t="s">
        <v>835</v>
      </c>
      <c r="L182" s="17" t="s">
        <v>234</v>
      </c>
      <c r="M182" s="19" t="s">
        <v>965</v>
      </c>
      <c r="N182" s="19" t="s">
        <v>260</v>
      </c>
      <c r="P182" s="19">
        <v>25</v>
      </c>
      <c r="Q182" s="17" t="s">
        <v>293</v>
      </c>
      <c r="R182" s="18">
        <v>54.65</v>
      </c>
      <c r="S182" s="202">
        <v>13495</v>
      </c>
      <c r="T182" s="17" t="s">
        <v>1114</v>
      </c>
      <c r="U182" s="19" t="s">
        <v>961</v>
      </c>
      <c r="V182" s="19" t="s">
        <v>961</v>
      </c>
      <c r="W182" s="19" t="s">
        <v>1374</v>
      </c>
      <c r="X182" s="19" t="s">
        <v>1277</v>
      </c>
      <c r="Y182" s="306">
        <f t="shared" ref="Y182:Y245" si="9">F182*G182*2</f>
        <v>800</v>
      </c>
      <c r="Z182" s="307" t="str">
        <f t="shared" ref="Z182:Z245" si="10">IF(X182="N",Y182,"0")</f>
        <v>0</v>
      </c>
      <c r="AA182" s="307">
        <f t="shared" ref="AA182:AA245" si="11">IF(X182="P",Y182,"0")</f>
        <v>800</v>
      </c>
      <c r="AC182" s="22"/>
    </row>
    <row r="183" spans="1:29" s="19" customFormat="1" ht="11.85" customHeight="1" x14ac:dyDescent="0.25">
      <c r="L183" s="17" t="s">
        <v>234</v>
      </c>
      <c r="O183" s="110"/>
      <c r="Q183" s="17"/>
      <c r="R183" s="18"/>
      <c r="S183" s="15"/>
      <c r="T183" s="17"/>
      <c r="Y183" s="306"/>
      <c r="Z183" s="307" t="str">
        <f t="shared" si="10"/>
        <v>0</v>
      </c>
      <c r="AA183" s="307" t="str">
        <f t="shared" si="11"/>
        <v>0</v>
      </c>
      <c r="AC183" s="22"/>
    </row>
    <row r="184" spans="1:29" s="30" customFormat="1" ht="11.85" customHeight="1" x14ac:dyDescent="0.25">
      <c r="A184" s="43"/>
      <c r="B184" s="44"/>
      <c r="C184" s="43"/>
      <c r="D184" s="43"/>
      <c r="G184" s="28">
        <f>SUM(G180:G183)</f>
        <v>28</v>
      </c>
      <c r="H184" s="28"/>
      <c r="I184" s="28"/>
      <c r="J184" s="28"/>
      <c r="K184" s="108"/>
      <c r="L184" s="45"/>
      <c r="M184" s="28">
        <f>G184-P184</f>
        <v>0</v>
      </c>
      <c r="N184" s="28"/>
      <c r="O184" s="28"/>
      <c r="P184" s="28">
        <f>SUM(P180:P183)</f>
        <v>28</v>
      </c>
      <c r="Q184" s="43"/>
      <c r="R184" s="44"/>
      <c r="S184" s="31"/>
      <c r="T184" s="43"/>
      <c r="Y184" s="306"/>
      <c r="Z184" s="307" t="str">
        <f t="shared" si="10"/>
        <v>0</v>
      </c>
      <c r="AA184" s="307" t="str">
        <f t="shared" si="11"/>
        <v>0</v>
      </c>
      <c r="AC184" s="54"/>
    </row>
    <row r="185" spans="1:29" s="25" customFormat="1" ht="11.85" customHeight="1" x14ac:dyDescent="0.25">
      <c r="C185" s="42" t="s">
        <v>241</v>
      </c>
      <c r="G185" s="19"/>
      <c r="H185" s="19"/>
      <c r="I185" s="19"/>
      <c r="J185" s="19"/>
      <c r="K185" s="19"/>
      <c r="L185" s="17"/>
      <c r="M185" s="19"/>
      <c r="N185" s="19"/>
      <c r="O185" s="19"/>
      <c r="P185" s="19"/>
      <c r="Q185" s="19"/>
      <c r="R185" s="19"/>
      <c r="S185" s="15"/>
      <c r="T185" s="19"/>
      <c r="X185" s="19"/>
      <c r="Y185" s="306"/>
      <c r="Z185" s="307" t="str">
        <f t="shared" si="10"/>
        <v>0</v>
      </c>
      <c r="AA185" s="307" t="str">
        <f t="shared" si="11"/>
        <v>0</v>
      </c>
    </row>
    <row r="186" spans="1:29" s="19" customFormat="1" ht="11.85" customHeight="1" x14ac:dyDescent="0.25">
      <c r="A186" s="17" t="s">
        <v>1268</v>
      </c>
      <c r="B186" s="18">
        <v>0</v>
      </c>
      <c r="C186" s="17" t="s">
        <v>297</v>
      </c>
      <c r="D186" s="17" t="s">
        <v>1120</v>
      </c>
      <c r="E186" s="19" t="s">
        <v>291</v>
      </c>
      <c r="F186" s="19">
        <v>8</v>
      </c>
      <c r="G186" s="19">
        <v>3</v>
      </c>
      <c r="H186" s="19" t="s">
        <v>1270</v>
      </c>
      <c r="I186" s="99" t="s">
        <v>1283</v>
      </c>
      <c r="J186" s="19" t="s">
        <v>260</v>
      </c>
      <c r="K186" s="21" t="s">
        <v>835</v>
      </c>
      <c r="L186" s="17" t="s">
        <v>234</v>
      </c>
      <c r="M186" s="19" t="s">
        <v>965</v>
      </c>
      <c r="N186" s="19" t="s">
        <v>260</v>
      </c>
      <c r="P186" s="19">
        <v>3</v>
      </c>
      <c r="Q186" s="17" t="s">
        <v>966</v>
      </c>
      <c r="R186" s="18">
        <v>0</v>
      </c>
      <c r="S186" s="202">
        <v>13495</v>
      </c>
      <c r="T186" s="17" t="s">
        <v>967</v>
      </c>
      <c r="U186" s="19" t="s">
        <v>961</v>
      </c>
      <c r="V186" s="19" t="s">
        <v>961</v>
      </c>
      <c r="W186" s="19" t="s">
        <v>1374</v>
      </c>
      <c r="X186" s="19" t="s">
        <v>1277</v>
      </c>
      <c r="Y186" s="306">
        <f t="shared" si="9"/>
        <v>48</v>
      </c>
      <c r="Z186" s="307" t="str">
        <f t="shared" si="10"/>
        <v>0</v>
      </c>
      <c r="AA186" s="307">
        <f t="shared" si="11"/>
        <v>48</v>
      </c>
      <c r="AC186" s="22"/>
    </row>
    <row r="187" spans="1:29" s="19" customFormat="1" ht="11.85" customHeight="1" x14ac:dyDescent="0.25">
      <c r="A187" s="17" t="s">
        <v>1268</v>
      </c>
      <c r="B187" s="18">
        <v>0</v>
      </c>
      <c r="C187" s="17" t="s">
        <v>297</v>
      </c>
      <c r="D187" s="17" t="s">
        <v>1120</v>
      </c>
      <c r="E187" s="19" t="s">
        <v>291</v>
      </c>
      <c r="F187" s="19">
        <v>8</v>
      </c>
      <c r="G187" s="19">
        <v>25</v>
      </c>
      <c r="I187" s="99" t="s">
        <v>1283</v>
      </c>
      <c r="J187" s="19" t="s">
        <v>260</v>
      </c>
      <c r="K187" s="21" t="s">
        <v>835</v>
      </c>
      <c r="L187" s="17" t="s">
        <v>234</v>
      </c>
      <c r="M187" s="19" t="s">
        <v>965</v>
      </c>
      <c r="N187" s="19" t="s">
        <v>260</v>
      </c>
      <c r="P187" s="19">
        <v>25</v>
      </c>
      <c r="Q187" s="17" t="s">
        <v>293</v>
      </c>
      <c r="R187" s="18">
        <v>54.65</v>
      </c>
      <c r="S187" s="202">
        <v>13495</v>
      </c>
      <c r="T187" s="17" t="s">
        <v>1114</v>
      </c>
      <c r="U187" s="19" t="s">
        <v>961</v>
      </c>
      <c r="V187" s="19" t="s">
        <v>961</v>
      </c>
      <c r="W187" s="19" t="s">
        <v>1374</v>
      </c>
      <c r="X187" s="19" t="s">
        <v>1277</v>
      </c>
      <c r="Y187" s="306">
        <f t="shared" si="9"/>
        <v>400</v>
      </c>
      <c r="Z187" s="307" t="str">
        <f t="shared" si="10"/>
        <v>0</v>
      </c>
      <c r="AA187" s="307">
        <f t="shared" si="11"/>
        <v>400</v>
      </c>
      <c r="AC187" s="22"/>
    </row>
    <row r="188" spans="1:29" s="11" customFormat="1" ht="11.85" customHeight="1" x14ac:dyDescent="0.25">
      <c r="L188" s="9" t="s">
        <v>234</v>
      </c>
      <c r="O188" s="110"/>
      <c r="Q188" s="9"/>
      <c r="R188" s="10"/>
      <c r="S188" s="13"/>
      <c r="T188" s="9"/>
      <c r="X188" s="19"/>
      <c r="Y188" s="306"/>
      <c r="Z188" s="307" t="str">
        <f t="shared" si="10"/>
        <v>0</v>
      </c>
      <c r="AA188" s="307" t="str">
        <f t="shared" si="11"/>
        <v>0</v>
      </c>
      <c r="AC188" s="14"/>
    </row>
    <row r="189" spans="1:29" s="35" customFormat="1" ht="11.85" customHeight="1" thickBot="1" x14ac:dyDescent="0.3">
      <c r="G189" s="36">
        <f>SUM(G185:G188)</f>
        <v>28</v>
      </c>
      <c r="H189" s="36"/>
      <c r="I189" s="36"/>
      <c r="J189" s="36"/>
      <c r="K189" s="36"/>
      <c r="L189" s="37"/>
      <c r="M189" s="36">
        <f>G189-P189</f>
        <v>0</v>
      </c>
      <c r="N189" s="36"/>
      <c r="O189" s="36"/>
      <c r="P189" s="36">
        <f>SUM(P185:P188)</f>
        <v>28</v>
      </c>
      <c r="Q189" s="38"/>
      <c r="R189" s="38"/>
      <c r="S189" s="39"/>
      <c r="T189" s="38"/>
      <c r="X189" s="38"/>
      <c r="Y189" s="306"/>
      <c r="Z189" s="307" t="str">
        <f t="shared" si="10"/>
        <v>0</v>
      </c>
      <c r="AA189" s="307" t="str">
        <f t="shared" si="11"/>
        <v>0</v>
      </c>
    </row>
    <row r="190" spans="1:29" s="25" customFormat="1" ht="11.85" customHeight="1" x14ac:dyDescent="0.25">
      <c r="C190" s="42" t="s">
        <v>244</v>
      </c>
      <c r="G190" s="19"/>
      <c r="H190" s="19"/>
      <c r="I190" s="19"/>
      <c r="J190" s="19"/>
      <c r="K190" s="19"/>
      <c r="L190" s="33"/>
      <c r="M190" s="19"/>
      <c r="N190" s="19"/>
      <c r="O190" s="19"/>
      <c r="P190" s="19"/>
      <c r="Q190" s="19"/>
      <c r="R190" s="19"/>
      <c r="S190" s="15"/>
      <c r="T190" s="19"/>
      <c r="X190" s="19"/>
      <c r="Y190" s="306"/>
      <c r="Z190" s="307" t="str">
        <f t="shared" si="10"/>
        <v>0</v>
      </c>
      <c r="AA190" s="307" t="str">
        <f t="shared" si="11"/>
        <v>0</v>
      </c>
    </row>
    <row r="191" spans="1:29" s="25" customFormat="1" ht="11.85" customHeight="1" x14ac:dyDescent="0.25">
      <c r="C191" s="56" t="s">
        <v>245</v>
      </c>
      <c r="G191" s="19"/>
      <c r="H191" s="19"/>
      <c r="I191" s="19"/>
      <c r="J191" s="19"/>
      <c r="K191" s="19"/>
      <c r="L191" s="33"/>
      <c r="M191" s="19"/>
      <c r="N191" s="19"/>
      <c r="O191" s="19"/>
      <c r="P191" s="19"/>
      <c r="Q191" s="19"/>
      <c r="R191" s="19"/>
      <c r="S191" s="15"/>
      <c r="T191" s="19"/>
      <c r="X191" s="19"/>
      <c r="Y191" s="306"/>
      <c r="Z191" s="307" t="str">
        <f t="shared" si="10"/>
        <v>0</v>
      </c>
      <c r="AA191" s="307" t="str">
        <f t="shared" si="11"/>
        <v>0</v>
      </c>
    </row>
    <row r="192" spans="1:29" s="11" customFormat="1" ht="11.85" customHeight="1" x14ac:dyDescent="0.25">
      <c r="L192" s="9" t="s">
        <v>234</v>
      </c>
      <c r="Q192" s="9"/>
      <c r="R192" s="10"/>
      <c r="S192" s="13"/>
      <c r="T192" s="9"/>
      <c r="Y192" s="306"/>
      <c r="Z192" s="307" t="str">
        <f t="shared" si="10"/>
        <v>0</v>
      </c>
      <c r="AA192" s="307" t="str">
        <f t="shared" si="11"/>
        <v>0</v>
      </c>
      <c r="AC192" s="14"/>
    </row>
    <row r="193" spans="1:29" s="11" customFormat="1" ht="11.85" customHeight="1" x14ac:dyDescent="0.25">
      <c r="L193" s="9" t="s">
        <v>234</v>
      </c>
      <c r="Q193" s="9"/>
      <c r="R193" s="10"/>
      <c r="S193" s="13"/>
      <c r="T193" s="9"/>
      <c r="Y193" s="306"/>
      <c r="Z193" s="307" t="str">
        <f t="shared" si="10"/>
        <v>0</v>
      </c>
      <c r="AA193" s="307" t="str">
        <f t="shared" si="11"/>
        <v>0</v>
      </c>
      <c r="AC193" s="14"/>
    </row>
    <row r="194" spans="1:29" s="19" customFormat="1" ht="10.5" customHeight="1" x14ac:dyDescent="0.25">
      <c r="L194" s="9" t="s">
        <v>234</v>
      </c>
      <c r="Q194" s="17"/>
      <c r="R194" s="18"/>
      <c r="S194" s="15"/>
      <c r="T194" s="17"/>
      <c r="Y194" s="306"/>
      <c r="Z194" s="307" t="str">
        <f t="shared" si="10"/>
        <v>0</v>
      </c>
      <c r="AA194" s="307" t="str">
        <f t="shared" si="11"/>
        <v>0</v>
      </c>
      <c r="AC194" s="22"/>
    </row>
    <row r="195" spans="1:29" s="19" customFormat="1" ht="10.5" customHeight="1" x14ac:dyDescent="0.25">
      <c r="A195" s="17" t="s">
        <v>1115</v>
      </c>
      <c r="B195" s="18">
        <v>24</v>
      </c>
      <c r="C195" s="17" t="s">
        <v>310</v>
      </c>
      <c r="D195" s="17" t="s">
        <v>290</v>
      </c>
      <c r="E195" s="19" t="s">
        <v>291</v>
      </c>
      <c r="F195" s="19">
        <v>16</v>
      </c>
      <c r="G195" s="19">
        <v>10</v>
      </c>
      <c r="H195" s="19" t="s">
        <v>1270</v>
      </c>
      <c r="I195" s="21" t="s">
        <v>1383</v>
      </c>
      <c r="K195" s="21" t="s">
        <v>537</v>
      </c>
      <c r="L195" s="9" t="s">
        <v>234</v>
      </c>
      <c r="Q195" s="17"/>
      <c r="R195" s="18"/>
      <c r="S195" s="15"/>
      <c r="T195" s="17"/>
      <c r="Y195" s="306"/>
      <c r="Z195" s="307" t="str">
        <f t="shared" si="10"/>
        <v>0</v>
      </c>
      <c r="AA195" s="307" t="str">
        <f t="shared" si="11"/>
        <v>0</v>
      </c>
      <c r="AC195" s="22"/>
    </row>
    <row r="196" spans="1:29" s="19" customFormat="1" ht="12" customHeight="1" x14ac:dyDescent="0.25">
      <c r="A196" s="17" t="s">
        <v>1117</v>
      </c>
      <c r="B196" s="18">
        <v>25</v>
      </c>
      <c r="C196" s="17" t="s">
        <v>310</v>
      </c>
      <c r="D196" s="17" t="s">
        <v>290</v>
      </c>
      <c r="E196" s="19" t="s">
        <v>291</v>
      </c>
      <c r="F196" s="19">
        <v>16</v>
      </c>
      <c r="G196" s="19">
        <v>2</v>
      </c>
      <c r="H196" s="19" t="s">
        <v>1270</v>
      </c>
      <c r="I196" s="21" t="s">
        <v>1385</v>
      </c>
      <c r="K196" s="21" t="s">
        <v>537</v>
      </c>
      <c r="L196" s="9" t="s">
        <v>234</v>
      </c>
      <c r="Q196" s="17"/>
      <c r="R196" s="18"/>
      <c r="S196" s="15"/>
      <c r="T196" s="17"/>
      <c r="Y196" s="306"/>
      <c r="Z196" s="307" t="str">
        <f t="shared" si="10"/>
        <v>0</v>
      </c>
      <c r="AA196" s="307" t="str">
        <f t="shared" si="11"/>
        <v>0</v>
      </c>
      <c r="AC196" s="22"/>
    </row>
    <row r="197" spans="1:29" s="19" customFormat="1" ht="12" customHeight="1" x14ac:dyDescent="0.25">
      <c r="A197" s="17"/>
      <c r="B197" s="18"/>
      <c r="C197" s="56" t="s">
        <v>246</v>
      </c>
      <c r="D197" s="17"/>
      <c r="I197" s="21"/>
      <c r="K197" s="21"/>
      <c r="L197" s="17"/>
      <c r="Q197" s="17"/>
      <c r="R197" s="18"/>
      <c r="S197" s="15"/>
      <c r="T197" s="17"/>
      <c r="Y197" s="306"/>
      <c r="Z197" s="307" t="str">
        <f t="shared" si="10"/>
        <v>0</v>
      </c>
      <c r="AA197" s="307" t="str">
        <f t="shared" si="11"/>
        <v>0</v>
      </c>
      <c r="AC197" s="22"/>
    </row>
    <row r="198" spans="1:29" s="11" customFormat="1" ht="11.85" customHeight="1" x14ac:dyDescent="0.25">
      <c r="L198" s="9" t="s">
        <v>234</v>
      </c>
      <c r="Q198" s="9"/>
      <c r="R198" s="10"/>
      <c r="S198" s="13"/>
      <c r="T198" s="9"/>
      <c r="Y198" s="306"/>
      <c r="Z198" s="307" t="str">
        <f t="shared" si="10"/>
        <v>0</v>
      </c>
      <c r="AA198" s="307" t="str">
        <f t="shared" si="11"/>
        <v>0</v>
      </c>
      <c r="AC198" s="14"/>
    </row>
    <row r="199" spans="1:29" s="11" customFormat="1" ht="11.85" customHeight="1" x14ac:dyDescent="0.25">
      <c r="L199" s="9" t="s">
        <v>234</v>
      </c>
      <c r="Q199" s="9"/>
      <c r="R199" s="10"/>
      <c r="S199" s="13"/>
      <c r="T199" s="9"/>
      <c r="Y199" s="306"/>
      <c r="Z199" s="307" t="str">
        <f t="shared" si="10"/>
        <v>0</v>
      </c>
      <c r="AA199" s="307" t="str">
        <f t="shared" si="11"/>
        <v>0</v>
      </c>
      <c r="AC199" s="14"/>
    </row>
    <row r="200" spans="1:29" s="11" customFormat="1" ht="11.85" customHeight="1" x14ac:dyDescent="0.25">
      <c r="L200" s="9" t="s">
        <v>234</v>
      </c>
      <c r="N200" s="19"/>
      <c r="Q200" s="9"/>
      <c r="R200" s="10"/>
      <c r="S200" s="85"/>
      <c r="T200" s="9"/>
      <c r="Y200" s="306"/>
      <c r="Z200" s="307" t="str">
        <f t="shared" si="10"/>
        <v>0</v>
      </c>
      <c r="AA200" s="307" t="str">
        <f t="shared" si="11"/>
        <v>0</v>
      </c>
      <c r="AC200" s="14"/>
    </row>
    <row r="201" spans="1:29" s="11" customFormat="1" ht="11.85" customHeight="1" x14ac:dyDescent="0.25">
      <c r="A201" s="17" t="s">
        <v>1115</v>
      </c>
      <c r="B201" s="18">
        <v>24</v>
      </c>
      <c r="C201" s="17" t="s">
        <v>310</v>
      </c>
      <c r="D201" s="17" t="s">
        <v>1120</v>
      </c>
      <c r="E201" s="19" t="s">
        <v>291</v>
      </c>
      <c r="F201" s="19">
        <v>8</v>
      </c>
      <c r="G201" s="19">
        <v>7</v>
      </c>
      <c r="H201" s="19" t="s">
        <v>1270</v>
      </c>
      <c r="I201" s="21" t="s">
        <v>1383</v>
      </c>
      <c r="J201" s="19"/>
      <c r="K201" s="21" t="s">
        <v>537</v>
      </c>
      <c r="L201" s="9" t="s">
        <v>234</v>
      </c>
      <c r="N201" s="19"/>
      <c r="Q201" s="9"/>
      <c r="R201" s="10"/>
      <c r="S201" s="85"/>
      <c r="T201" s="9"/>
      <c r="Y201" s="306"/>
      <c r="Z201" s="307" t="str">
        <f t="shared" si="10"/>
        <v>0</v>
      </c>
      <c r="AA201" s="307" t="str">
        <f t="shared" si="11"/>
        <v>0</v>
      </c>
      <c r="AC201" s="14"/>
    </row>
    <row r="202" spans="1:29" s="53" customFormat="1" ht="11.85" customHeight="1" x14ac:dyDescent="0.25">
      <c r="A202" s="46" t="s">
        <v>1117</v>
      </c>
      <c r="B202" s="47">
        <v>25</v>
      </c>
      <c r="C202" s="46" t="s">
        <v>310</v>
      </c>
      <c r="D202" s="46" t="s">
        <v>1120</v>
      </c>
      <c r="E202" s="48" t="s">
        <v>291</v>
      </c>
      <c r="F202" s="48">
        <v>8</v>
      </c>
      <c r="G202" s="48">
        <v>2</v>
      </c>
      <c r="H202" s="48" t="s">
        <v>1270</v>
      </c>
      <c r="I202" s="196" t="s">
        <v>1385</v>
      </c>
      <c r="J202" s="48"/>
      <c r="K202" s="196" t="s">
        <v>537</v>
      </c>
      <c r="L202" s="9" t="s">
        <v>234</v>
      </c>
      <c r="M202" s="48"/>
      <c r="N202" s="48"/>
      <c r="O202" s="48"/>
      <c r="P202" s="48"/>
      <c r="Q202" s="48"/>
      <c r="R202" s="48"/>
      <c r="S202" s="52"/>
      <c r="T202" s="48"/>
      <c r="X202" s="48"/>
      <c r="Y202" s="306"/>
      <c r="Z202" s="307" t="str">
        <f t="shared" si="10"/>
        <v>0</v>
      </c>
      <c r="AA202" s="307" t="str">
        <f t="shared" si="11"/>
        <v>0</v>
      </c>
    </row>
    <row r="203" spans="1:29" s="35" customFormat="1" ht="11.85" customHeight="1" thickBot="1" x14ac:dyDescent="0.3">
      <c r="A203" s="197"/>
      <c r="B203" s="198"/>
      <c r="C203" s="197"/>
      <c r="D203" s="197"/>
      <c r="E203" s="38"/>
      <c r="F203" s="38"/>
      <c r="G203" s="38"/>
      <c r="H203" s="38"/>
      <c r="I203" s="199"/>
      <c r="J203" s="38"/>
      <c r="K203" s="199"/>
      <c r="L203" s="57"/>
      <c r="M203" s="38"/>
      <c r="N203" s="38"/>
      <c r="O203" s="38"/>
      <c r="P203" s="38"/>
      <c r="Q203" s="38"/>
      <c r="R203" s="38"/>
      <c r="S203" s="39"/>
      <c r="T203" s="38"/>
      <c r="X203" s="38"/>
      <c r="Y203" s="306"/>
      <c r="Z203" s="307" t="str">
        <f t="shared" si="10"/>
        <v>0</v>
      </c>
      <c r="AA203" s="307" t="str">
        <f t="shared" si="11"/>
        <v>0</v>
      </c>
    </row>
    <row r="204" spans="1:29" s="25" customFormat="1" ht="11.85" customHeight="1" x14ac:dyDescent="0.25">
      <c r="C204" s="42" t="s">
        <v>231</v>
      </c>
      <c r="G204" s="19"/>
      <c r="H204" s="19"/>
      <c r="I204" s="19"/>
      <c r="J204" s="19"/>
      <c r="K204" s="19"/>
      <c r="L204" s="33"/>
      <c r="M204" s="19"/>
      <c r="N204" s="19"/>
      <c r="O204" s="19"/>
      <c r="P204" s="19"/>
      <c r="Q204" s="19"/>
      <c r="R204" s="19"/>
      <c r="S204" s="15"/>
      <c r="T204" s="19"/>
      <c r="X204" s="19"/>
      <c r="Y204" s="306"/>
      <c r="Z204" s="307" t="str">
        <f t="shared" si="10"/>
        <v>0</v>
      </c>
      <c r="AA204" s="307" t="str">
        <f t="shared" si="11"/>
        <v>0</v>
      </c>
    </row>
    <row r="205" spans="1:29" s="19" customFormat="1" ht="11.85" customHeight="1" x14ac:dyDescent="0.25">
      <c r="A205" s="17" t="s">
        <v>1115</v>
      </c>
      <c r="B205" s="18">
        <v>24</v>
      </c>
      <c r="C205" s="17" t="s">
        <v>310</v>
      </c>
      <c r="D205" s="17" t="s">
        <v>971</v>
      </c>
      <c r="E205" s="19" t="s">
        <v>291</v>
      </c>
      <c r="F205" s="19">
        <v>24</v>
      </c>
      <c r="G205" s="19">
        <v>4</v>
      </c>
      <c r="H205" s="19" t="s">
        <v>1270</v>
      </c>
      <c r="I205" s="21" t="s">
        <v>1383</v>
      </c>
      <c r="J205" s="15" t="s">
        <v>260</v>
      </c>
      <c r="K205" s="21" t="s">
        <v>537</v>
      </c>
      <c r="L205" s="17" t="s">
        <v>234</v>
      </c>
      <c r="M205" s="19" t="s">
        <v>1271</v>
      </c>
      <c r="N205" s="15" t="s">
        <v>260</v>
      </c>
      <c r="O205" s="19" t="s">
        <v>1272</v>
      </c>
      <c r="P205" s="19">
        <v>4</v>
      </c>
      <c r="Q205" s="17" t="s">
        <v>1273</v>
      </c>
      <c r="R205" s="18">
        <v>0</v>
      </c>
      <c r="S205" s="96" t="s">
        <v>1390</v>
      </c>
      <c r="T205" s="17" t="s">
        <v>1274</v>
      </c>
      <c r="U205" s="19" t="s">
        <v>1275</v>
      </c>
      <c r="V205" s="19" t="s">
        <v>1275</v>
      </c>
      <c r="W205" s="19" t="s">
        <v>1276</v>
      </c>
      <c r="X205" s="19" t="s">
        <v>1277</v>
      </c>
      <c r="Y205" s="306">
        <f t="shared" si="9"/>
        <v>192</v>
      </c>
      <c r="Z205" s="307" t="str">
        <f t="shared" si="10"/>
        <v>0</v>
      </c>
      <c r="AA205" s="307">
        <f t="shared" si="11"/>
        <v>192</v>
      </c>
      <c r="AC205" s="22"/>
    </row>
    <row r="206" spans="1:29" s="35" customFormat="1" ht="11.85" customHeight="1" thickBot="1" x14ac:dyDescent="0.3">
      <c r="G206" s="36">
        <f>SUM(G204:G205)</f>
        <v>4</v>
      </c>
      <c r="H206" s="36"/>
      <c r="I206" s="36"/>
      <c r="J206" s="36"/>
      <c r="K206" s="36"/>
      <c r="L206" s="37"/>
      <c r="M206" s="36">
        <f>G206-P206</f>
        <v>0</v>
      </c>
      <c r="N206" s="36"/>
      <c r="O206" s="36"/>
      <c r="P206" s="36">
        <f>SUM(P204:P205)</f>
        <v>4</v>
      </c>
      <c r="Q206" s="38"/>
      <c r="R206" s="38"/>
      <c r="S206" s="39"/>
      <c r="T206" s="38"/>
      <c r="X206" s="38"/>
      <c r="Y206" s="306"/>
      <c r="Z206" s="307" t="str">
        <f t="shared" si="10"/>
        <v>0</v>
      </c>
      <c r="AA206" s="307" t="str">
        <f t="shared" si="11"/>
        <v>0</v>
      </c>
    </row>
    <row r="207" spans="1:29" s="25" customFormat="1" ht="11.85" customHeight="1" x14ac:dyDescent="0.25">
      <c r="C207" s="42" t="s">
        <v>232</v>
      </c>
      <c r="G207" s="19"/>
      <c r="H207" s="19"/>
      <c r="I207" s="19"/>
      <c r="J207" s="19"/>
      <c r="K207" s="19"/>
      <c r="L207" s="33"/>
      <c r="M207" s="19"/>
      <c r="N207" s="19"/>
      <c r="O207" s="19"/>
      <c r="P207" s="19"/>
      <c r="Q207" s="19"/>
      <c r="R207" s="19"/>
      <c r="S207" s="15"/>
      <c r="T207" s="19"/>
      <c r="X207" s="19"/>
      <c r="Y207" s="306"/>
      <c r="Z207" s="307" t="str">
        <f t="shared" si="10"/>
        <v>0</v>
      </c>
      <c r="AA207" s="307" t="str">
        <f t="shared" si="11"/>
        <v>0</v>
      </c>
    </row>
    <row r="208" spans="1:29" s="19" customFormat="1" ht="11.85" customHeight="1" x14ac:dyDescent="0.25">
      <c r="A208" s="17" t="s">
        <v>1115</v>
      </c>
      <c r="B208" s="18">
        <v>24</v>
      </c>
      <c r="C208" s="17" t="s">
        <v>310</v>
      </c>
      <c r="D208" s="17" t="s">
        <v>971</v>
      </c>
      <c r="E208" s="19" t="s">
        <v>291</v>
      </c>
      <c r="F208" s="19">
        <v>24</v>
      </c>
      <c r="G208" s="19">
        <v>9</v>
      </c>
      <c r="H208" s="19" t="s">
        <v>1270</v>
      </c>
      <c r="I208" s="21" t="s">
        <v>1383</v>
      </c>
      <c r="J208" s="15" t="s">
        <v>260</v>
      </c>
      <c r="K208" s="21" t="s">
        <v>537</v>
      </c>
      <c r="L208" s="17" t="s">
        <v>234</v>
      </c>
      <c r="M208" s="19" t="s">
        <v>980</v>
      </c>
      <c r="N208" s="15" t="s">
        <v>260</v>
      </c>
      <c r="P208" s="19">
        <v>9</v>
      </c>
      <c r="Q208" s="17" t="s">
        <v>297</v>
      </c>
      <c r="R208" s="18">
        <v>15.7</v>
      </c>
      <c r="S208" s="96" t="s">
        <v>1391</v>
      </c>
      <c r="T208" s="17" t="s">
        <v>981</v>
      </c>
      <c r="U208" s="19" t="s">
        <v>982</v>
      </c>
      <c r="V208" s="19" t="s">
        <v>982</v>
      </c>
      <c r="W208" s="19" t="s">
        <v>1276</v>
      </c>
      <c r="X208" s="19" t="s">
        <v>1277</v>
      </c>
      <c r="Y208" s="306">
        <f t="shared" si="9"/>
        <v>432</v>
      </c>
      <c r="Z208" s="307" t="str">
        <f t="shared" si="10"/>
        <v>0</v>
      </c>
      <c r="AA208" s="307">
        <f t="shared" si="11"/>
        <v>432</v>
      </c>
      <c r="AC208" s="22"/>
    </row>
    <row r="209" spans="1:29" s="35" customFormat="1" ht="11.85" customHeight="1" thickBot="1" x14ac:dyDescent="0.3">
      <c r="G209" s="36">
        <f>SUM(G207:G208)</f>
        <v>9</v>
      </c>
      <c r="H209" s="36"/>
      <c r="I209" s="36"/>
      <c r="J209" s="36"/>
      <c r="K209" s="36"/>
      <c r="L209" s="37"/>
      <c r="M209" s="36">
        <f>G209-P209</f>
        <v>0</v>
      </c>
      <c r="N209" s="36"/>
      <c r="O209" s="36"/>
      <c r="P209" s="36">
        <f>SUM(P207:P208)</f>
        <v>9</v>
      </c>
      <c r="Q209" s="38"/>
      <c r="R209" s="38"/>
      <c r="S209" s="39"/>
      <c r="T209" s="38"/>
      <c r="X209" s="38"/>
      <c r="Y209" s="306"/>
      <c r="Z209" s="307" t="str">
        <f t="shared" si="10"/>
        <v>0</v>
      </c>
      <c r="AA209" s="307" t="str">
        <f t="shared" si="11"/>
        <v>0</v>
      </c>
    </row>
    <row r="210" spans="1:29" s="25" customFormat="1" ht="34.5" customHeight="1" x14ac:dyDescent="0.3">
      <c r="C210" s="42" t="s">
        <v>242</v>
      </c>
      <c r="G210" s="19"/>
      <c r="H210" s="19"/>
      <c r="I210" s="191" t="s">
        <v>42</v>
      </c>
      <c r="J210" s="19"/>
      <c r="K210" s="19"/>
      <c r="L210" s="33"/>
      <c r="M210" s="19"/>
      <c r="N210" s="19"/>
      <c r="P210" s="19"/>
      <c r="Q210" s="19"/>
      <c r="R210" s="19"/>
      <c r="S210" s="15"/>
      <c r="T210" s="19"/>
      <c r="X210" s="19"/>
      <c r="Y210" s="306"/>
      <c r="Z210" s="307" t="str">
        <f t="shared" si="10"/>
        <v>0</v>
      </c>
      <c r="AA210" s="307" t="str">
        <f t="shared" si="11"/>
        <v>0</v>
      </c>
    </row>
    <row r="211" spans="1:29" s="19" customFormat="1" ht="11.85" customHeight="1" x14ac:dyDescent="0.25">
      <c r="A211" s="17" t="s">
        <v>978</v>
      </c>
      <c r="B211" s="18">
        <v>20.85</v>
      </c>
      <c r="C211" s="17" t="s">
        <v>297</v>
      </c>
      <c r="D211" s="17" t="s">
        <v>290</v>
      </c>
      <c r="E211" s="19" t="s">
        <v>291</v>
      </c>
      <c r="F211" s="19">
        <v>16</v>
      </c>
      <c r="G211" s="19">
        <v>10</v>
      </c>
      <c r="H211" s="19" t="s">
        <v>1270</v>
      </c>
      <c r="I211" s="21" t="s">
        <v>230</v>
      </c>
      <c r="J211" s="15" t="s">
        <v>260</v>
      </c>
      <c r="K211" s="21" t="s">
        <v>968</v>
      </c>
      <c r="L211" s="17" t="s">
        <v>234</v>
      </c>
      <c r="M211" s="19" t="s">
        <v>292</v>
      </c>
      <c r="N211" s="15" t="s">
        <v>260</v>
      </c>
      <c r="O211" s="19" t="s">
        <v>1377</v>
      </c>
      <c r="P211" s="19">
        <v>10</v>
      </c>
      <c r="Q211" s="17" t="s">
        <v>293</v>
      </c>
      <c r="R211" s="18">
        <v>31.9</v>
      </c>
      <c r="S211" s="96" t="s">
        <v>1392</v>
      </c>
      <c r="T211" s="17" t="s">
        <v>294</v>
      </c>
      <c r="U211" s="19" t="s">
        <v>295</v>
      </c>
      <c r="V211" s="19" t="s">
        <v>295</v>
      </c>
      <c r="W211" s="19" t="s">
        <v>1276</v>
      </c>
      <c r="X211" s="19" t="s">
        <v>1277</v>
      </c>
      <c r="Y211" s="306">
        <f t="shared" si="9"/>
        <v>320</v>
      </c>
      <c r="Z211" s="307" t="str">
        <f t="shared" si="10"/>
        <v>0</v>
      </c>
      <c r="AA211" s="307">
        <f t="shared" si="11"/>
        <v>320</v>
      </c>
      <c r="AC211" s="22"/>
    </row>
    <row r="212" spans="1:29" s="19" customFormat="1" ht="11.85" customHeight="1" x14ac:dyDescent="0.25">
      <c r="A212" s="17" t="s">
        <v>978</v>
      </c>
      <c r="B212" s="18">
        <v>20.85</v>
      </c>
      <c r="C212" s="17" t="s">
        <v>297</v>
      </c>
      <c r="D212" s="17" t="s">
        <v>290</v>
      </c>
      <c r="E212" s="19" t="s">
        <v>291</v>
      </c>
      <c r="F212" s="19">
        <v>16</v>
      </c>
      <c r="G212" s="19">
        <v>7</v>
      </c>
      <c r="H212" s="19" t="s">
        <v>1270</v>
      </c>
      <c r="I212" s="21" t="s">
        <v>230</v>
      </c>
      <c r="J212" s="15" t="s">
        <v>260</v>
      </c>
      <c r="K212" s="21" t="s">
        <v>968</v>
      </c>
      <c r="L212" s="17" t="s">
        <v>234</v>
      </c>
      <c r="M212" s="19" t="s">
        <v>292</v>
      </c>
      <c r="N212" s="15" t="s">
        <v>260</v>
      </c>
      <c r="O212" s="19" t="s">
        <v>1377</v>
      </c>
      <c r="P212" s="19">
        <v>7</v>
      </c>
      <c r="Q212" s="17" t="s">
        <v>293</v>
      </c>
      <c r="R212" s="18">
        <v>28.75</v>
      </c>
      <c r="S212" s="96" t="s">
        <v>1392</v>
      </c>
      <c r="T212" s="17" t="s">
        <v>979</v>
      </c>
      <c r="U212" s="19" t="s">
        <v>295</v>
      </c>
      <c r="V212" s="19" t="s">
        <v>295</v>
      </c>
      <c r="W212" s="19" t="s">
        <v>1276</v>
      </c>
      <c r="X212" s="19" t="s">
        <v>1277</v>
      </c>
      <c r="Y212" s="306">
        <f t="shared" si="9"/>
        <v>224</v>
      </c>
      <c r="Z212" s="307" t="str">
        <f t="shared" si="10"/>
        <v>0</v>
      </c>
      <c r="AA212" s="307">
        <f t="shared" si="11"/>
        <v>224</v>
      </c>
      <c r="AC212" s="22"/>
    </row>
    <row r="213" spans="1:29" s="19" customFormat="1" ht="11.85" customHeight="1" x14ac:dyDescent="0.25">
      <c r="A213" s="17" t="s">
        <v>978</v>
      </c>
      <c r="B213" s="18">
        <v>20.85</v>
      </c>
      <c r="C213" s="17" t="s">
        <v>297</v>
      </c>
      <c r="D213" s="17" t="s">
        <v>290</v>
      </c>
      <c r="E213" s="19" t="s">
        <v>291</v>
      </c>
      <c r="F213" s="19">
        <v>16</v>
      </c>
      <c r="G213" s="19">
        <v>12</v>
      </c>
      <c r="H213" s="19" t="s">
        <v>1270</v>
      </c>
      <c r="I213" s="21" t="s">
        <v>230</v>
      </c>
      <c r="J213" s="15" t="s">
        <v>260</v>
      </c>
      <c r="K213" s="21" t="s">
        <v>968</v>
      </c>
      <c r="L213" s="17" t="s">
        <v>234</v>
      </c>
      <c r="M213" s="19" t="s">
        <v>972</v>
      </c>
      <c r="N213" s="15" t="s">
        <v>260</v>
      </c>
      <c r="O213" s="19" t="s">
        <v>1376</v>
      </c>
      <c r="P213" s="19">
        <v>12</v>
      </c>
      <c r="Q213" s="17" t="s">
        <v>973</v>
      </c>
      <c r="R213" s="18">
        <v>0</v>
      </c>
      <c r="S213" s="96" t="s">
        <v>2145</v>
      </c>
      <c r="T213" s="17" t="s">
        <v>974</v>
      </c>
      <c r="U213" s="19" t="s">
        <v>295</v>
      </c>
      <c r="V213" s="19" t="s">
        <v>295</v>
      </c>
      <c r="W213" s="19" t="s">
        <v>1276</v>
      </c>
      <c r="X213" s="19" t="s">
        <v>1277</v>
      </c>
      <c r="Y213" s="306">
        <f t="shared" si="9"/>
        <v>384</v>
      </c>
      <c r="Z213" s="307" t="str">
        <f t="shared" si="10"/>
        <v>0</v>
      </c>
      <c r="AA213" s="307">
        <f t="shared" si="11"/>
        <v>384</v>
      </c>
      <c r="AC213" s="22"/>
    </row>
    <row r="214" spans="1:29" s="19" customFormat="1" ht="11.85" customHeight="1" x14ac:dyDescent="0.25">
      <c r="A214" s="17" t="s">
        <v>978</v>
      </c>
      <c r="B214" s="18">
        <v>20.85</v>
      </c>
      <c r="C214" s="17" t="s">
        <v>297</v>
      </c>
      <c r="D214" s="17" t="s">
        <v>290</v>
      </c>
      <c r="E214" s="19" t="s">
        <v>291</v>
      </c>
      <c r="F214" s="19">
        <v>16</v>
      </c>
      <c r="G214" s="19">
        <v>5</v>
      </c>
      <c r="H214" s="19" t="s">
        <v>1270</v>
      </c>
      <c r="I214" s="21" t="s">
        <v>230</v>
      </c>
      <c r="J214" s="15" t="s">
        <v>260</v>
      </c>
      <c r="K214" s="21" t="s">
        <v>968</v>
      </c>
      <c r="L214" s="17" t="s">
        <v>234</v>
      </c>
      <c r="M214" s="19" t="s">
        <v>975</v>
      </c>
      <c r="N214" s="15" t="s">
        <v>260</v>
      </c>
      <c r="P214" s="19">
        <v>5</v>
      </c>
      <c r="Q214" s="17" t="s">
        <v>293</v>
      </c>
      <c r="R214" s="18">
        <v>23.7</v>
      </c>
      <c r="S214" s="96" t="s">
        <v>1393</v>
      </c>
      <c r="T214" s="17" t="s">
        <v>976</v>
      </c>
      <c r="U214" s="19" t="s">
        <v>295</v>
      </c>
      <c r="V214" s="19" t="s">
        <v>295</v>
      </c>
      <c r="W214" s="19" t="s">
        <v>1276</v>
      </c>
      <c r="X214" s="19" t="s">
        <v>1277</v>
      </c>
      <c r="Y214" s="306">
        <f t="shared" si="9"/>
        <v>160</v>
      </c>
      <c r="Z214" s="307" t="str">
        <f t="shared" si="10"/>
        <v>0</v>
      </c>
      <c r="AA214" s="307">
        <f t="shared" si="11"/>
        <v>160</v>
      </c>
      <c r="AC214" s="22"/>
    </row>
    <row r="215" spans="1:29" s="19" customFormat="1" ht="11.85" customHeight="1" x14ac:dyDescent="0.25">
      <c r="A215" s="17" t="s">
        <v>978</v>
      </c>
      <c r="B215" s="18">
        <v>20.85</v>
      </c>
      <c r="C215" s="17" t="s">
        <v>297</v>
      </c>
      <c r="D215" s="17" t="s">
        <v>290</v>
      </c>
      <c r="E215" s="19" t="s">
        <v>291</v>
      </c>
      <c r="F215" s="19">
        <v>16</v>
      </c>
      <c r="G215" s="19">
        <v>6</v>
      </c>
      <c r="H215" s="19" t="s">
        <v>1270</v>
      </c>
      <c r="I215" s="21" t="s">
        <v>230</v>
      </c>
      <c r="J215" s="15" t="s">
        <v>260</v>
      </c>
      <c r="K215" s="21" t="s">
        <v>968</v>
      </c>
      <c r="L215" s="17" t="s">
        <v>234</v>
      </c>
      <c r="M215" s="19" t="s">
        <v>975</v>
      </c>
      <c r="N215" s="15" t="s">
        <v>260</v>
      </c>
      <c r="P215" s="19">
        <v>6</v>
      </c>
      <c r="Q215" s="17" t="s">
        <v>293</v>
      </c>
      <c r="R215" s="18">
        <v>34.65</v>
      </c>
      <c r="S215" s="96" t="s">
        <v>1393</v>
      </c>
      <c r="T215" s="17" t="s">
        <v>977</v>
      </c>
      <c r="U215" s="19" t="s">
        <v>295</v>
      </c>
      <c r="V215" s="19" t="s">
        <v>295</v>
      </c>
      <c r="W215" s="19" t="s">
        <v>1276</v>
      </c>
      <c r="X215" s="19" t="s">
        <v>1277</v>
      </c>
      <c r="Y215" s="306">
        <f t="shared" si="9"/>
        <v>192</v>
      </c>
      <c r="Z215" s="307" t="str">
        <f t="shared" si="10"/>
        <v>0</v>
      </c>
      <c r="AA215" s="307">
        <f t="shared" si="11"/>
        <v>192</v>
      </c>
      <c r="AC215" s="22"/>
    </row>
    <row r="216" spans="1:29" s="19" customFormat="1" ht="11.85" customHeight="1" x14ac:dyDescent="0.25">
      <c r="A216" s="17" t="s">
        <v>978</v>
      </c>
      <c r="B216" s="18">
        <v>20.85</v>
      </c>
      <c r="C216" s="17" t="s">
        <v>297</v>
      </c>
      <c r="D216" s="17" t="s">
        <v>290</v>
      </c>
      <c r="E216" s="19" t="s">
        <v>291</v>
      </c>
      <c r="F216" s="19">
        <v>16</v>
      </c>
      <c r="G216" s="19">
        <v>6</v>
      </c>
      <c r="H216" s="19" t="s">
        <v>1270</v>
      </c>
      <c r="I216" s="21" t="s">
        <v>230</v>
      </c>
      <c r="J216" s="15" t="s">
        <v>260</v>
      </c>
      <c r="K216" s="21" t="s">
        <v>968</v>
      </c>
      <c r="L216" s="17" t="s">
        <v>234</v>
      </c>
      <c r="M216" s="19" t="s">
        <v>835</v>
      </c>
      <c r="N216" s="15" t="s">
        <v>260</v>
      </c>
      <c r="O216" s="15" t="s">
        <v>1382</v>
      </c>
      <c r="P216" s="19">
        <v>6</v>
      </c>
      <c r="Q216" s="17" t="s">
        <v>216</v>
      </c>
      <c r="R216" s="18">
        <v>0</v>
      </c>
      <c r="S216" s="96" t="s">
        <v>1394</v>
      </c>
      <c r="T216" s="17" t="s">
        <v>1378</v>
      </c>
      <c r="U216" s="19" t="s">
        <v>295</v>
      </c>
      <c r="V216" s="19" t="s">
        <v>295</v>
      </c>
      <c r="W216" s="19" t="s">
        <v>1276</v>
      </c>
      <c r="X216" s="19" t="s">
        <v>1277</v>
      </c>
      <c r="Y216" s="306">
        <f t="shared" si="9"/>
        <v>192</v>
      </c>
      <c r="Z216" s="307" t="str">
        <f t="shared" si="10"/>
        <v>0</v>
      </c>
      <c r="AA216" s="307">
        <f t="shared" si="11"/>
        <v>192</v>
      </c>
      <c r="AC216" s="22"/>
    </row>
    <row r="217" spans="1:29" s="27" customFormat="1" ht="11.85" customHeight="1" x14ac:dyDescent="0.25">
      <c r="G217" s="28">
        <f>SUM(G210:G216)</f>
        <v>46</v>
      </c>
      <c r="H217" s="28"/>
      <c r="I217" s="28"/>
      <c r="J217" s="28"/>
      <c r="K217" s="28"/>
      <c r="L217" s="29"/>
      <c r="M217" s="28">
        <f>G217-P217</f>
        <v>0</v>
      </c>
      <c r="N217" s="28"/>
      <c r="O217" s="28"/>
      <c r="P217" s="28">
        <f>SUM(P210:P216)</f>
        <v>46</v>
      </c>
      <c r="Q217" s="30"/>
      <c r="R217" s="30"/>
      <c r="S217" s="31"/>
      <c r="T217" s="30"/>
      <c r="X217" s="30"/>
      <c r="Y217" s="306"/>
      <c r="Z217" s="307" t="str">
        <f t="shared" si="10"/>
        <v>0</v>
      </c>
      <c r="AA217" s="307" t="str">
        <f t="shared" si="11"/>
        <v>0</v>
      </c>
    </row>
    <row r="218" spans="1:29" s="25" customFormat="1" ht="11.85" customHeight="1" x14ac:dyDescent="0.25">
      <c r="C218" s="42" t="s">
        <v>243</v>
      </c>
      <c r="G218" s="19"/>
      <c r="H218" s="19"/>
      <c r="I218" s="19"/>
      <c r="J218" s="15"/>
      <c r="K218" s="19"/>
      <c r="L218" s="33"/>
      <c r="M218" s="19"/>
      <c r="N218" s="15"/>
      <c r="O218" s="19"/>
      <c r="P218" s="19"/>
      <c r="Q218" s="19"/>
      <c r="R218" s="19"/>
      <c r="S218" s="15"/>
      <c r="T218" s="19"/>
      <c r="X218" s="19"/>
      <c r="Y218" s="306"/>
      <c r="Z218" s="307" t="str">
        <f t="shared" si="10"/>
        <v>0</v>
      </c>
      <c r="AA218" s="307" t="str">
        <f t="shared" si="11"/>
        <v>0</v>
      </c>
    </row>
    <row r="219" spans="1:29" s="19" customFormat="1" ht="11.85" customHeight="1" x14ac:dyDescent="0.25">
      <c r="A219" s="17" t="s">
        <v>978</v>
      </c>
      <c r="B219" s="18">
        <v>20.85</v>
      </c>
      <c r="C219" s="17" t="s">
        <v>297</v>
      </c>
      <c r="D219" s="17" t="s">
        <v>1120</v>
      </c>
      <c r="E219" s="19" t="s">
        <v>291</v>
      </c>
      <c r="F219" s="19">
        <v>8</v>
      </c>
      <c r="G219" s="19">
        <v>8</v>
      </c>
      <c r="H219" s="19" t="s">
        <v>1270</v>
      </c>
      <c r="I219" s="21" t="s">
        <v>230</v>
      </c>
      <c r="J219" s="15" t="s">
        <v>260</v>
      </c>
      <c r="K219" s="21" t="s">
        <v>968</v>
      </c>
      <c r="L219" s="17" t="s">
        <v>234</v>
      </c>
      <c r="M219" s="19" t="s">
        <v>728</v>
      </c>
      <c r="N219" s="15" t="s">
        <v>260</v>
      </c>
      <c r="O219" s="19" t="s">
        <v>1375</v>
      </c>
      <c r="P219" s="19">
        <v>8</v>
      </c>
      <c r="Q219" s="17" t="s">
        <v>297</v>
      </c>
      <c r="R219" s="18">
        <v>24</v>
      </c>
      <c r="S219" s="96" t="s">
        <v>1395</v>
      </c>
      <c r="T219" s="17" t="s">
        <v>1121</v>
      </c>
      <c r="U219" s="19" t="s">
        <v>295</v>
      </c>
      <c r="V219" s="19" t="s">
        <v>295</v>
      </c>
      <c r="W219" s="19" t="s">
        <v>1276</v>
      </c>
      <c r="X219" s="19" t="s">
        <v>1277</v>
      </c>
      <c r="Y219" s="306">
        <f t="shared" si="9"/>
        <v>128</v>
      </c>
      <c r="Z219" s="307" t="str">
        <f t="shared" si="10"/>
        <v>0</v>
      </c>
      <c r="AA219" s="307">
        <f t="shared" si="11"/>
        <v>128</v>
      </c>
      <c r="AC219" s="22"/>
    </row>
    <row r="220" spans="1:29" s="19" customFormat="1" ht="11.85" customHeight="1" x14ac:dyDescent="0.25">
      <c r="A220" s="17" t="s">
        <v>978</v>
      </c>
      <c r="B220" s="18">
        <v>20.85</v>
      </c>
      <c r="C220" s="17" t="s">
        <v>297</v>
      </c>
      <c r="D220" s="17" t="s">
        <v>1120</v>
      </c>
      <c r="E220" s="19" t="s">
        <v>291</v>
      </c>
      <c r="F220" s="19">
        <v>8</v>
      </c>
      <c r="G220" s="19">
        <v>8</v>
      </c>
      <c r="H220" s="19" t="s">
        <v>1270</v>
      </c>
      <c r="I220" s="21" t="s">
        <v>230</v>
      </c>
      <c r="J220" s="15" t="s">
        <v>260</v>
      </c>
      <c r="K220" s="21" t="s">
        <v>968</v>
      </c>
      <c r="L220" s="17" t="s">
        <v>234</v>
      </c>
      <c r="M220" s="19" t="s">
        <v>292</v>
      </c>
      <c r="N220" s="15" t="s">
        <v>260</v>
      </c>
      <c r="O220" s="19" t="s">
        <v>1377</v>
      </c>
      <c r="P220" s="19">
        <v>8</v>
      </c>
      <c r="Q220" s="17" t="s">
        <v>293</v>
      </c>
      <c r="R220" s="18">
        <v>31.9</v>
      </c>
      <c r="S220" s="96" t="s">
        <v>1392</v>
      </c>
      <c r="T220" s="17" t="s">
        <v>294</v>
      </c>
      <c r="U220" s="19" t="s">
        <v>295</v>
      </c>
      <c r="V220" s="19" t="s">
        <v>295</v>
      </c>
      <c r="W220" s="19" t="s">
        <v>1276</v>
      </c>
      <c r="X220" s="19" t="s">
        <v>1277</v>
      </c>
      <c r="Y220" s="306">
        <f t="shared" si="9"/>
        <v>128</v>
      </c>
      <c r="Z220" s="307" t="str">
        <f t="shared" si="10"/>
        <v>0</v>
      </c>
      <c r="AA220" s="307">
        <f t="shared" si="11"/>
        <v>128</v>
      </c>
      <c r="AC220" s="22"/>
    </row>
    <row r="221" spans="1:29" s="19" customFormat="1" ht="11.85" customHeight="1" x14ac:dyDescent="0.25">
      <c r="A221" s="17" t="s">
        <v>978</v>
      </c>
      <c r="B221" s="18">
        <v>20.85</v>
      </c>
      <c r="C221" s="17" t="s">
        <v>297</v>
      </c>
      <c r="D221" s="17" t="s">
        <v>1120</v>
      </c>
      <c r="E221" s="19" t="s">
        <v>291</v>
      </c>
      <c r="F221" s="19">
        <v>8</v>
      </c>
      <c r="G221" s="19">
        <v>7</v>
      </c>
      <c r="H221" s="19" t="s">
        <v>1270</v>
      </c>
      <c r="I221" s="21" t="s">
        <v>230</v>
      </c>
      <c r="J221" s="15" t="s">
        <v>260</v>
      </c>
      <c r="K221" s="21" t="s">
        <v>968</v>
      </c>
      <c r="L221" s="17" t="s">
        <v>234</v>
      </c>
      <c r="M221" s="19" t="s">
        <v>292</v>
      </c>
      <c r="N221" s="15" t="s">
        <v>260</v>
      </c>
      <c r="O221" s="19" t="s">
        <v>1377</v>
      </c>
      <c r="P221" s="19">
        <v>7</v>
      </c>
      <c r="Q221" s="17" t="s">
        <v>293</v>
      </c>
      <c r="R221" s="18">
        <v>28.75</v>
      </c>
      <c r="S221" s="96" t="s">
        <v>1392</v>
      </c>
      <c r="T221" s="17" t="s">
        <v>979</v>
      </c>
      <c r="U221" s="19" t="s">
        <v>295</v>
      </c>
      <c r="V221" s="19" t="s">
        <v>295</v>
      </c>
      <c r="W221" s="19" t="s">
        <v>1276</v>
      </c>
      <c r="X221" s="19" t="s">
        <v>1277</v>
      </c>
      <c r="Y221" s="306">
        <f t="shared" si="9"/>
        <v>112</v>
      </c>
      <c r="Z221" s="307" t="str">
        <f t="shared" si="10"/>
        <v>0</v>
      </c>
      <c r="AA221" s="307">
        <f t="shared" si="11"/>
        <v>112</v>
      </c>
      <c r="AC221" s="22"/>
    </row>
    <row r="222" spans="1:29" s="19" customFormat="1" ht="11.85" customHeight="1" x14ac:dyDescent="0.25">
      <c r="A222" s="17" t="s">
        <v>978</v>
      </c>
      <c r="B222" s="18">
        <v>20.85</v>
      </c>
      <c r="C222" s="17" t="s">
        <v>297</v>
      </c>
      <c r="D222" s="17" t="s">
        <v>1120</v>
      </c>
      <c r="E222" s="19" t="s">
        <v>291</v>
      </c>
      <c r="F222" s="19">
        <v>8</v>
      </c>
      <c r="G222" s="19">
        <v>12</v>
      </c>
      <c r="H222" s="19" t="s">
        <v>1270</v>
      </c>
      <c r="I222" s="21" t="s">
        <v>230</v>
      </c>
      <c r="J222" s="15" t="s">
        <v>260</v>
      </c>
      <c r="K222" s="21" t="s">
        <v>968</v>
      </c>
      <c r="L222" s="17" t="s">
        <v>234</v>
      </c>
      <c r="M222" s="19" t="s">
        <v>972</v>
      </c>
      <c r="N222" s="15" t="s">
        <v>260</v>
      </c>
      <c r="O222" s="19" t="s">
        <v>1376</v>
      </c>
      <c r="P222" s="19">
        <v>12</v>
      </c>
      <c r="Q222" s="17" t="s">
        <v>973</v>
      </c>
      <c r="R222" s="18">
        <v>0</v>
      </c>
      <c r="S222" s="96" t="s">
        <v>2145</v>
      </c>
      <c r="T222" s="17" t="s">
        <v>974</v>
      </c>
      <c r="U222" s="19" t="s">
        <v>295</v>
      </c>
      <c r="V222" s="19" t="s">
        <v>295</v>
      </c>
      <c r="W222" s="19" t="s">
        <v>1276</v>
      </c>
      <c r="X222" s="19" t="s">
        <v>1277</v>
      </c>
      <c r="Y222" s="306">
        <f t="shared" si="9"/>
        <v>192</v>
      </c>
      <c r="Z222" s="307" t="str">
        <f t="shared" si="10"/>
        <v>0</v>
      </c>
      <c r="AA222" s="307">
        <f t="shared" si="11"/>
        <v>192</v>
      </c>
      <c r="AC222" s="22"/>
    </row>
    <row r="223" spans="1:29" s="19" customFormat="1" ht="11.85" customHeight="1" x14ac:dyDescent="0.25">
      <c r="A223" s="17" t="s">
        <v>978</v>
      </c>
      <c r="B223" s="18">
        <v>20.85</v>
      </c>
      <c r="C223" s="17" t="s">
        <v>297</v>
      </c>
      <c r="D223" s="17" t="s">
        <v>1120</v>
      </c>
      <c r="E223" s="19" t="s">
        <v>291</v>
      </c>
      <c r="F223" s="19">
        <v>8</v>
      </c>
      <c r="G223" s="19">
        <v>5</v>
      </c>
      <c r="H223" s="19" t="s">
        <v>1270</v>
      </c>
      <c r="I223" s="21" t="s">
        <v>230</v>
      </c>
      <c r="J223" s="15" t="s">
        <v>260</v>
      </c>
      <c r="K223" s="21" t="s">
        <v>968</v>
      </c>
      <c r="L223" s="17" t="s">
        <v>234</v>
      </c>
      <c r="M223" s="19" t="s">
        <v>975</v>
      </c>
      <c r="N223" s="15" t="s">
        <v>260</v>
      </c>
      <c r="P223" s="19">
        <v>5</v>
      </c>
      <c r="Q223" s="17" t="s">
        <v>293</v>
      </c>
      <c r="R223" s="18">
        <v>23.7</v>
      </c>
      <c r="S223" s="96" t="s">
        <v>1393</v>
      </c>
      <c r="T223" s="17" t="s">
        <v>976</v>
      </c>
      <c r="U223" s="19" t="s">
        <v>295</v>
      </c>
      <c r="V223" s="19" t="s">
        <v>295</v>
      </c>
      <c r="W223" s="19" t="s">
        <v>1276</v>
      </c>
      <c r="X223" s="19" t="s">
        <v>1277</v>
      </c>
      <c r="Y223" s="306">
        <f t="shared" si="9"/>
        <v>80</v>
      </c>
      <c r="Z223" s="307" t="str">
        <f t="shared" si="10"/>
        <v>0</v>
      </c>
      <c r="AA223" s="307">
        <f t="shared" si="11"/>
        <v>80</v>
      </c>
      <c r="AC223" s="22"/>
    </row>
    <row r="224" spans="1:29" s="19" customFormat="1" ht="11.85" customHeight="1" x14ac:dyDescent="0.25">
      <c r="A224" s="17" t="s">
        <v>978</v>
      </c>
      <c r="B224" s="18">
        <v>20.85</v>
      </c>
      <c r="C224" s="17" t="s">
        <v>297</v>
      </c>
      <c r="D224" s="17" t="s">
        <v>1120</v>
      </c>
      <c r="E224" s="19" t="s">
        <v>291</v>
      </c>
      <c r="F224" s="19">
        <v>8</v>
      </c>
      <c r="G224" s="19">
        <v>6</v>
      </c>
      <c r="H224" s="19" t="s">
        <v>1270</v>
      </c>
      <c r="I224" s="21" t="s">
        <v>230</v>
      </c>
      <c r="J224" s="15" t="s">
        <v>260</v>
      </c>
      <c r="K224" s="21" t="s">
        <v>968</v>
      </c>
      <c r="L224" s="17" t="s">
        <v>234</v>
      </c>
      <c r="M224" s="19" t="s">
        <v>975</v>
      </c>
      <c r="N224" s="15" t="s">
        <v>260</v>
      </c>
      <c r="P224" s="19">
        <v>6</v>
      </c>
      <c r="Q224" s="17" t="s">
        <v>293</v>
      </c>
      <c r="R224" s="18">
        <v>34.65</v>
      </c>
      <c r="S224" s="96" t="s">
        <v>1393</v>
      </c>
      <c r="T224" s="17" t="s">
        <v>977</v>
      </c>
      <c r="U224" s="19" t="s">
        <v>295</v>
      </c>
      <c r="V224" s="19" t="s">
        <v>295</v>
      </c>
      <c r="W224" s="19" t="s">
        <v>1276</v>
      </c>
      <c r="X224" s="19" t="s">
        <v>1277</v>
      </c>
      <c r="Y224" s="306">
        <f t="shared" si="9"/>
        <v>96</v>
      </c>
      <c r="Z224" s="307" t="str">
        <f t="shared" si="10"/>
        <v>0</v>
      </c>
      <c r="AA224" s="307">
        <f t="shared" si="11"/>
        <v>96</v>
      </c>
      <c r="AC224" s="22"/>
    </row>
    <row r="225" spans="1:29" s="35" customFormat="1" ht="11.85" customHeight="1" thickBot="1" x14ac:dyDescent="0.3">
      <c r="G225" s="36">
        <f>SUM(G218:G224)</f>
        <v>46</v>
      </c>
      <c r="H225" s="36"/>
      <c r="I225" s="36"/>
      <c r="J225" s="36"/>
      <c r="K225" s="36"/>
      <c r="L225" s="37"/>
      <c r="M225" s="36">
        <f>G225-P225</f>
        <v>0</v>
      </c>
      <c r="N225" s="36"/>
      <c r="O225" s="36"/>
      <c r="P225" s="36">
        <f>SUM(P218:P224)</f>
        <v>46</v>
      </c>
      <c r="Q225" s="38"/>
      <c r="R225" s="38"/>
      <c r="S225" s="39"/>
      <c r="T225" s="38"/>
      <c r="X225" s="38"/>
      <c r="Y225" s="306"/>
      <c r="Z225" s="307" t="str">
        <f t="shared" si="10"/>
        <v>0</v>
      </c>
      <c r="AA225" s="307" t="str">
        <f t="shared" si="11"/>
        <v>0</v>
      </c>
    </row>
    <row r="226" spans="1:29" s="25" customFormat="1" ht="11.85" customHeight="1" x14ac:dyDescent="0.25">
      <c r="C226" s="42" t="s">
        <v>247</v>
      </c>
      <c r="G226" s="19"/>
      <c r="H226" s="19"/>
      <c r="I226" s="19"/>
      <c r="J226" s="15"/>
      <c r="K226" s="19"/>
      <c r="L226" s="33"/>
      <c r="M226" s="19"/>
      <c r="N226" s="15"/>
      <c r="O226" s="19"/>
      <c r="P226" s="19"/>
      <c r="Q226" s="19"/>
      <c r="R226" s="19"/>
      <c r="S226" s="15"/>
      <c r="T226" s="19"/>
      <c r="X226" s="19"/>
      <c r="Y226" s="306"/>
      <c r="Z226" s="307" t="str">
        <f t="shared" si="10"/>
        <v>0</v>
      </c>
      <c r="AA226" s="307" t="str">
        <f t="shared" si="11"/>
        <v>0</v>
      </c>
    </row>
    <row r="227" spans="1:29" s="19" customFormat="1" ht="11.85" customHeight="1" x14ac:dyDescent="0.25">
      <c r="A227" s="17" t="s">
        <v>962</v>
      </c>
      <c r="B227" s="18">
        <v>0</v>
      </c>
      <c r="C227" s="17" t="s">
        <v>297</v>
      </c>
      <c r="D227" s="17" t="s">
        <v>290</v>
      </c>
      <c r="E227" s="19" t="s">
        <v>291</v>
      </c>
      <c r="F227" s="19">
        <v>16</v>
      </c>
      <c r="G227" s="19">
        <v>20</v>
      </c>
      <c r="H227" s="19" t="s">
        <v>1270</v>
      </c>
      <c r="I227" s="21" t="s">
        <v>228</v>
      </c>
      <c r="J227" s="15" t="s">
        <v>260</v>
      </c>
      <c r="K227" s="21" t="s">
        <v>963</v>
      </c>
      <c r="L227" s="17" t="s">
        <v>234</v>
      </c>
      <c r="M227" s="19" t="s">
        <v>229</v>
      </c>
      <c r="N227" s="15" t="s">
        <v>260</v>
      </c>
      <c r="P227" s="19">
        <v>20</v>
      </c>
      <c r="Q227" s="17" t="s">
        <v>293</v>
      </c>
      <c r="R227" s="18">
        <v>0</v>
      </c>
      <c r="S227" s="96" t="s">
        <v>1396</v>
      </c>
      <c r="T227" s="17" t="s">
        <v>960</v>
      </c>
      <c r="U227" s="19" t="s">
        <v>961</v>
      </c>
      <c r="V227" s="19" t="s">
        <v>961</v>
      </c>
      <c r="W227" s="19" t="s">
        <v>1276</v>
      </c>
      <c r="X227" s="19" t="s">
        <v>1277</v>
      </c>
      <c r="Y227" s="306">
        <f t="shared" si="9"/>
        <v>640</v>
      </c>
      <c r="Z227" s="307" t="str">
        <f t="shared" si="10"/>
        <v>0</v>
      </c>
      <c r="AA227" s="307">
        <f t="shared" si="11"/>
        <v>640</v>
      </c>
      <c r="AC227" s="22"/>
    </row>
    <row r="228" spans="1:29" s="19" customFormat="1" ht="11.85" customHeight="1" x14ac:dyDescent="0.25">
      <c r="A228" s="17" t="s">
        <v>964</v>
      </c>
      <c r="B228" s="18">
        <v>0</v>
      </c>
      <c r="C228" s="17" t="s">
        <v>297</v>
      </c>
      <c r="D228" s="17" t="s">
        <v>290</v>
      </c>
      <c r="E228" s="19" t="s">
        <v>291</v>
      </c>
      <c r="F228" s="19">
        <v>16</v>
      </c>
      <c r="G228" s="19">
        <v>8</v>
      </c>
      <c r="H228" s="19" t="s">
        <v>1270</v>
      </c>
      <c r="I228" s="99" t="s">
        <v>1283</v>
      </c>
      <c r="J228" s="15" t="s">
        <v>260</v>
      </c>
      <c r="K228" s="21" t="s">
        <v>835</v>
      </c>
      <c r="L228" s="17" t="s">
        <v>234</v>
      </c>
      <c r="M228" s="19" t="s">
        <v>229</v>
      </c>
      <c r="N228" s="15" t="s">
        <v>260</v>
      </c>
      <c r="P228" s="19">
        <v>8</v>
      </c>
      <c r="Q228" s="9" t="s">
        <v>216</v>
      </c>
      <c r="R228" s="10">
        <v>0</v>
      </c>
      <c r="S228" s="96" t="s">
        <v>1397</v>
      </c>
      <c r="T228" s="9" t="s">
        <v>1388</v>
      </c>
      <c r="U228" s="19" t="s">
        <v>961</v>
      </c>
      <c r="V228" s="19" t="s">
        <v>961</v>
      </c>
      <c r="W228" s="19" t="s">
        <v>1276</v>
      </c>
      <c r="X228" s="19" t="s">
        <v>1277</v>
      </c>
      <c r="Y228" s="306">
        <f t="shared" si="9"/>
        <v>256</v>
      </c>
      <c r="Z228" s="307" t="str">
        <f t="shared" si="10"/>
        <v>0</v>
      </c>
      <c r="AA228" s="307">
        <f t="shared" si="11"/>
        <v>256</v>
      </c>
      <c r="AC228" s="22"/>
    </row>
    <row r="229" spans="1:29" s="19" customFormat="1" ht="11.85" customHeight="1" x14ac:dyDescent="0.25">
      <c r="A229" s="17" t="s">
        <v>964</v>
      </c>
      <c r="B229" s="18">
        <v>0</v>
      </c>
      <c r="C229" s="17" t="s">
        <v>297</v>
      </c>
      <c r="D229" s="17" t="s">
        <v>290</v>
      </c>
      <c r="E229" s="19" t="s">
        <v>291</v>
      </c>
      <c r="F229" s="19">
        <v>16</v>
      </c>
      <c r="G229" s="19">
        <v>21</v>
      </c>
      <c r="H229" s="19" t="s">
        <v>1270</v>
      </c>
      <c r="I229" s="99" t="s">
        <v>1283</v>
      </c>
      <c r="J229" s="15" t="s">
        <v>260</v>
      </c>
      <c r="K229" s="21" t="s">
        <v>835</v>
      </c>
      <c r="L229" s="17" t="s">
        <v>234</v>
      </c>
      <c r="M229" s="19" t="s">
        <v>229</v>
      </c>
      <c r="N229" s="15" t="s">
        <v>260</v>
      </c>
      <c r="P229" s="19">
        <v>21</v>
      </c>
      <c r="Q229" s="17" t="s">
        <v>293</v>
      </c>
      <c r="R229" s="18">
        <v>0</v>
      </c>
      <c r="S229" s="96" t="s">
        <v>1397</v>
      </c>
      <c r="T229" s="17" t="s">
        <v>960</v>
      </c>
      <c r="U229" s="19" t="s">
        <v>961</v>
      </c>
      <c r="V229" s="19" t="s">
        <v>961</v>
      </c>
      <c r="W229" s="19" t="s">
        <v>1276</v>
      </c>
      <c r="X229" s="19" t="s">
        <v>1277</v>
      </c>
      <c r="Y229" s="306">
        <f t="shared" si="9"/>
        <v>672</v>
      </c>
      <c r="Z229" s="307" t="str">
        <f t="shared" si="10"/>
        <v>0</v>
      </c>
      <c r="AA229" s="307">
        <f t="shared" si="11"/>
        <v>672</v>
      </c>
      <c r="AC229" s="22"/>
    </row>
    <row r="230" spans="1:29" s="19" customFormat="1" ht="11.85" customHeight="1" x14ac:dyDescent="0.25">
      <c r="A230" s="17" t="s">
        <v>964</v>
      </c>
      <c r="B230" s="18">
        <v>0</v>
      </c>
      <c r="C230" s="17" t="s">
        <v>297</v>
      </c>
      <c r="D230" s="17" t="s">
        <v>290</v>
      </c>
      <c r="E230" s="19" t="s">
        <v>291</v>
      </c>
      <c r="F230" s="19">
        <v>16</v>
      </c>
      <c r="G230" s="19">
        <v>7</v>
      </c>
      <c r="H230" s="19" t="s">
        <v>1270</v>
      </c>
      <c r="I230" s="99" t="s">
        <v>1283</v>
      </c>
      <c r="J230" s="15" t="s">
        <v>260</v>
      </c>
      <c r="K230" s="21" t="s">
        <v>835</v>
      </c>
      <c r="L230" s="17" t="s">
        <v>234</v>
      </c>
      <c r="M230" s="19" t="s">
        <v>1112</v>
      </c>
      <c r="N230" s="15" t="s">
        <v>260</v>
      </c>
      <c r="P230" s="19">
        <v>7</v>
      </c>
      <c r="Q230" s="17" t="s">
        <v>293</v>
      </c>
      <c r="R230" s="18">
        <v>48</v>
      </c>
      <c r="S230" s="96" t="s">
        <v>1398</v>
      </c>
      <c r="T230" s="17" t="s">
        <v>1113</v>
      </c>
      <c r="U230" s="19" t="s">
        <v>961</v>
      </c>
      <c r="V230" s="19" t="s">
        <v>961</v>
      </c>
      <c r="W230" s="19" t="s">
        <v>1276</v>
      </c>
      <c r="X230" s="19" t="s">
        <v>1277</v>
      </c>
      <c r="Y230" s="306">
        <f t="shared" si="9"/>
        <v>224</v>
      </c>
      <c r="Z230" s="307" t="str">
        <f t="shared" si="10"/>
        <v>0</v>
      </c>
      <c r="AA230" s="307">
        <f t="shared" si="11"/>
        <v>224</v>
      </c>
      <c r="AC230" s="22"/>
    </row>
    <row r="231" spans="1:29" s="27" customFormat="1" ht="11.85" customHeight="1" x14ac:dyDescent="0.25">
      <c r="G231" s="28">
        <f>SUM(G226:G230)</f>
        <v>56</v>
      </c>
      <c r="H231" s="28"/>
      <c r="I231" s="28"/>
      <c r="J231" s="28"/>
      <c r="K231" s="28"/>
      <c r="L231" s="29"/>
      <c r="M231" s="28">
        <f>G231-P231</f>
        <v>0</v>
      </c>
      <c r="N231" s="28"/>
      <c r="O231" s="28"/>
      <c r="P231" s="28">
        <f>SUM(P226:P230)</f>
        <v>56</v>
      </c>
      <c r="Q231" s="30"/>
      <c r="R231" s="30"/>
      <c r="S231" s="84"/>
      <c r="T231" s="30"/>
      <c r="X231" s="30"/>
      <c r="Y231" s="306"/>
      <c r="Z231" s="307" t="str">
        <f t="shared" si="10"/>
        <v>0</v>
      </c>
      <c r="AA231" s="307" t="str">
        <f t="shared" si="11"/>
        <v>0</v>
      </c>
    </row>
    <row r="232" spans="1:29" s="25" customFormat="1" ht="11.85" customHeight="1" x14ac:dyDescent="0.25">
      <c r="C232" s="42" t="s">
        <v>248</v>
      </c>
      <c r="G232" s="19"/>
      <c r="H232" s="19"/>
      <c r="I232" s="19"/>
      <c r="J232" s="15"/>
      <c r="K232" s="19"/>
      <c r="L232" s="33"/>
      <c r="M232" s="19"/>
      <c r="N232" s="15"/>
      <c r="O232" s="19"/>
      <c r="P232" s="19"/>
      <c r="Q232" s="19"/>
      <c r="R232" s="19"/>
      <c r="S232" s="34"/>
      <c r="T232" s="19"/>
      <c r="X232" s="19"/>
      <c r="Y232" s="306"/>
      <c r="Z232" s="307" t="str">
        <f t="shared" si="10"/>
        <v>0</v>
      </c>
      <c r="AA232" s="307" t="str">
        <f t="shared" si="11"/>
        <v>0</v>
      </c>
    </row>
    <row r="233" spans="1:29" s="19" customFormat="1" ht="11.85" customHeight="1" x14ac:dyDescent="0.25">
      <c r="A233" s="17" t="s">
        <v>1267</v>
      </c>
      <c r="B233" s="18">
        <v>0</v>
      </c>
      <c r="C233" s="17" t="s">
        <v>297</v>
      </c>
      <c r="D233" s="17" t="s">
        <v>1120</v>
      </c>
      <c r="E233" s="19" t="s">
        <v>291</v>
      </c>
      <c r="F233" s="19">
        <v>8</v>
      </c>
      <c r="G233" s="19">
        <v>20</v>
      </c>
      <c r="H233" s="19" t="s">
        <v>1270</v>
      </c>
      <c r="I233" s="21" t="s">
        <v>228</v>
      </c>
      <c r="J233" s="15" t="s">
        <v>260</v>
      </c>
      <c r="K233" s="21" t="s">
        <v>963</v>
      </c>
      <c r="L233" s="17" t="s">
        <v>234</v>
      </c>
      <c r="M233" s="19" t="s">
        <v>229</v>
      </c>
      <c r="N233" s="15" t="s">
        <v>260</v>
      </c>
      <c r="P233" s="19">
        <v>20</v>
      </c>
      <c r="Q233" s="17" t="s">
        <v>293</v>
      </c>
      <c r="R233" s="18">
        <v>0</v>
      </c>
      <c r="S233" s="96" t="s">
        <v>1396</v>
      </c>
      <c r="T233" s="17" t="s">
        <v>1266</v>
      </c>
      <c r="U233" s="19" t="s">
        <v>961</v>
      </c>
      <c r="V233" s="19" t="s">
        <v>961</v>
      </c>
      <c r="W233" s="19" t="s">
        <v>1276</v>
      </c>
      <c r="X233" s="19" t="s">
        <v>1277</v>
      </c>
      <c r="Y233" s="306">
        <f t="shared" si="9"/>
        <v>320</v>
      </c>
      <c r="Z233" s="307" t="str">
        <f t="shared" si="10"/>
        <v>0</v>
      </c>
      <c r="AA233" s="307">
        <f t="shared" si="11"/>
        <v>320</v>
      </c>
      <c r="AC233" s="22"/>
    </row>
    <row r="234" spans="1:29" s="19" customFormat="1" ht="11.85" customHeight="1" x14ac:dyDescent="0.25">
      <c r="A234" s="17" t="s">
        <v>1268</v>
      </c>
      <c r="B234" s="18">
        <v>0</v>
      </c>
      <c r="C234" s="17" t="s">
        <v>297</v>
      </c>
      <c r="D234" s="17" t="s">
        <v>1120</v>
      </c>
      <c r="E234" s="19" t="s">
        <v>291</v>
      </c>
      <c r="F234" s="19">
        <v>8</v>
      </c>
      <c r="G234" s="19">
        <v>8</v>
      </c>
      <c r="H234" s="19" t="s">
        <v>1270</v>
      </c>
      <c r="I234" s="99" t="s">
        <v>1283</v>
      </c>
      <c r="J234" s="15" t="s">
        <v>260</v>
      </c>
      <c r="K234" s="21" t="s">
        <v>835</v>
      </c>
      <c r="L234" s="17" t="s">
        <v>234</v>
      </c>
      <c r="M234" s="19" t="s">
        <v>229</v>
      </c>
      <c r="N234" s="15" t="s">
        <v>260</v>
      </c>
      <c r="P234" s="19">
        <v>8</v>
      </c>
      <c r="Q234" s="17" t="s">
        <v>1387</v>
      </c>
      <c r="R234" s="18">
        <v>0</v>
      </c>
      <c r="S234" s="96" t="s">
        <v>1397</v>
      </c>
      <c r="T234" s="9" t="s">
        <v>2165</v>
      </c>
      <c r="U234" s="19" t="s">
        <v>961</v>
      </c>
      <c r="V234" s="19" t="s">
        <v>961</v>
      </c>
      <c r="W234" s="19" t="s">
        <v>1276</v>
      </c>
      <c r="X234" s="19" t="s">
        <v>1277</v>
      </c>
      <c r="Y234" s="306">
        <f t="shared" si="9"/>
        <v>128</v>
      </c>
      <c r="Z234" s="307" t="str">
        <f t="shared" si="10"/>
        <v>0</v>
      </c>
      <c r="AA234" s="307">
        <f t="shared" si="11"/>
        <v>128</v>
      </c>
      <c r="AC234" s="22"/>
    </row>
    <row r="235" spans="1:29" s="19" customFormat="1" ht="11.85" customHeight="1" x14ac:dyDescent="0.25">
      <c r="A235" s="17" t="s">
        <v>1268</v>
      </c>
      <c r="B235" s="18">
        <v>0</v>
      </c>
      <c r="C235" s="17" t="s">
        <v>297</v>
      </c>
      <c r="D235" s="17" t="s">
        <v>1120</v>
      </c>
      <c r="E235" s="19" t="s">
        <v>291</v>
      </c>
      <c r="F235" s="19">
        <v>8</v>
      </c>
      <c r="G235" s="19">
        <v>21</v>
      </c>
      <c r="H235" s="19" t="s">
        <v>1270</v>
      </c>
      <c r="I235" s="99" t="s">
        <v>1283</v>
      </c>
      <c r="J235" s="15" t="s">
        <v>260</v>
      </c>
      <c r="K235" s="21" t="s">
        <v>835</v>
      </c>
      <c r="L235" s="17" t="s">
        <v>234</v>
      </c>
      <c r="M235" s="19" t="s">
        <v>229</v>
      </c>
      <c r="N235" s="15" t="s">
        <v>260</v>
      </c>
      <c r="P235" s="19">
        <v>21</v>
      </c>
      <c r="Q235" s="17" t="s">
        <v>293</v>
      </c>
      <c r="R235" s="18">
        <v>0</v>
      </c>
      <c r="S235" s="96" t="s">
        <v>1397</v>
      </c>
      <c r="T235" s="17" t="s">
        <v>1266</v>
      </c>
      <c r="U235" s="19" t="s">
        <v>961</v>
      </c>
      <c r="V235" s="19" t="s">
        <v>961</v>
      </c>
      <c r="W235" s="19" t="s">
        <v>1276</v>
      </c>
      <c r="X235" s="19" t="s">
        <v>1277</v>
      </c>
      <c r="Y235" s="306">
        <f t="shared" si="9"/>
        <v>336</v>
      </c>
      <c r="Z235" s="307" t="str">
        <f t="shared" si="10"/>
        <v>0</v>
      </c>
      <c r="AA235" s="307">
        <f t="shared" si="11"/>
        <v>336</v>
      </c>
      <c r="AC235" s="22"/>
    </row>
    <row r="236" spans="1:29" s="19" customFormat="1" ht="11.85" customHeight="1" x14ac:dyDescent="0.25">
      <c r="A236" s="17" t="s">
        <v>1268</v>
      </c>
      <c r="B236" s="18">
        <v>0</v>
      </c>
      <c r="C236" s="17" t="s">
        <v>297</v>
      </c>
      <c r="D236" s="17" t="s">
        <v>1120</v>
      </c>
      <c r="E236" s="19" t="s">
        <v>291</v>
      </c>
      <c r="F236" s="19">
        <v>8</v>
      </c>
      <c r="G236" s="19">
        <v>7</v>
      </c>
      <c r="H236" s="19" t="s">
        <v>1270</v>
      </c>
      <c r="I236" s="99" t="s">
        <v>1283</v>
      </c>
      <c r="J236" s="15" t="s">
        <v>260</v>
      </c>
      <c r="K236" s="21" t="s">
        <v>835</v>
      </c>
      <c r="L236" s="17" t="s">
        <v>234</v>
      </c>
      <c r="M236" s="19" t="s">
        <v>1112</v>
      </c>
      <c r="N236" s="15" t="s">
        <v>260</v>
      </c>
      <c r="P236" s="19">
        <v>7</v>
      </c>
      <c r="Q236" s="17" t="s">
        <v>293</v>
      </c>
      <c r="R236" s="18">
        <v>48</v>
      </c>
      <c r="S236" s="96" t="s">
        <v>1398</v>
      </c>
      <c r="T236" s="17" t="s">
        <v>1113</v>
      </c>
      <c r="U236" s="19" t="s">
        <v>961</v>
      </c>
      <c r="V236" s="19" t="s">
        <v>961</v>
      </c>
      <c r="W236" s="19" t="s">
        <v>1276</v>
      </c>
      <c r="X236" s="19" t="s">
        <v>1277</v>
      </c>
      <c r="Y236" s="306">
        <f t="shared" si="9"/>
        <v>112</v>
      </c>
      <c r="Z236" s="307" t="str">
        <f t="shared" si="10"/>
        <v>0</v>
      </c>
      <c r="AA236" s="307">
        <f t="shared" si="11"/>
        <v>112</v>
      </c>
      <c r="AC236" s="22"/>
    </row>
    <row r="237" spans="1:29" s="35" customFormat="1" ht="11.85" customHeight="1" thickBot="1" x14ac:dyDescent="0.3">
      <c r="G237" s="36">
        <f>SUM(G232:G236)</f>
        <v>56</v>
      </c>
      <c r="H237" s="36"/>
      <c r="I237" s="36"/>
      <c r="J237" s="36"/>
      <c r="K237" s="36"/>
      <c r="L237" s="37"/>
      <c r="M237" s="36">
        <f>G237-P237</f>
        <v>0</v>
      </c>
      <c r="N237" s="36"/>
      <c r="O237" s="36"/>
      <c r="P237" s="36">
        <f>SUM(P232:P236)</f>
        <v>56</v>
      </c>
      <c r="Q237" s="38"/>
      <c r="R237" s="38"/>
      <c r="S237" s="39"/>
      <c r="T237" s="38"/>
      <c r="X237" s="38"/>
      <c r="Y237" s="306"/>
      <c r="Z237" s="307" t="str">
        <f t="shared" si="10"/>
        <v>0</v>
      </c>
      <c r="AA237" s="307" t="str">
        <f t="shared" si="11"/>
        <v>0</v>
      </c>
    </row>
    <row r="238" spans="1:29" ht="11.85" customHeight="1" x14ac:dyDescent="0.25">
      <c r="C238" s="58" t="s">
        <v>249</v>
      </c>
      <c r="L238" s="59"/>
      <c r="Q238" s="11"/>
      <c r="R238" s="11"/>
      <c r="S238" s="15"/>
      <c r="T238" s="11"/>
      <c r="Y238" s="306"/>
      <c r="Z238" s="307" t="str">
        <f t="shared" si="10"/>
        <v>0</v>
      </c>
      <c r="AA238" s="307" t="str">
        <f t="shared" si="11"/>
        <v>0</v>
      </c>
    </row>
    <row r="239" spans="1:29" s="19" customFormat="1" ht="11.85" customHeight="1" x14ac:dyDescent="0.25">
      <c r="A239" s="17" t="s">
        <v>565</v>
      </c>
      <c r="B239" s="18">
        <v>93.75</v>
      </c>
      <c r="C239" s="17" t="s">
        <v>310</v>
      </c>
      <c r="D239" s="17" t="s">
        <v>290</v>
      </c>
      <c r="E239" s="19" t="s">
        <v>291</v>
      </c>
      <c r="F239" s="19">
        <v>16</v>
      </c>
      <c r="G239" s="19">
        <v>25</v>
      </c>
      <c r="I239" s="20"/>
      <c r="J239" s="97" t="s">
        <v>260</v>
      </c>
      <c r="K239" s="21" t="s">
        <v>566</v>
      </c>
      <c r="L239" s="17" t="s">
        <v>234</v>
      </c>
      <c r="M239" s="19" t="s">
        <v>835</v>
      </c>
      <c r="N239" s="15" t="s">
        <v>260</v>
      </c>
      <c r="O239" s="109" t="s">
        <v>1282</v>
      </c>
      <c r="P239" s="19">
        <v>25</v>
      </c>
      <c r="Q239" s="17" t="s">
        <v>297</v>
      </c>
      <c r="R239" s="18">
        <v>0</v>
      </c>
      <c r="S239" s="96" t="s">
        <v>2151</v>
      </c>
      <c r="T239" s="17" t="s">
        <v>836</v>
      </c>
      <c r="U239" s="19" t="s">
        <v>300</v>
      </c>
      <c r="V239" s="19" t="s">
        <v>300</v>
      </c>
      <c r="W239" s="19" t="s">
        <v>1276</v>
      </c>
      <c r="X239" s="19" t="s">
        <v>1277</v>
      </c>
      <c r="Y239" s="306">
        <f t="shared" si="9"/>
        <v>800</v>
      </c>
      <c r="Z239" s="307" t="str">
        <f t="shared" si="10"/>
        <v>0</v>
      </c>
      <c r="AA239" s="307">
        <f t="shared" si="11"/>
        <v>800</v>
      </c>
      <c r="AC239" s="22"/>
    </row>
    <row r="240" spans="1:29" s="19" customFormat="1" ht="11.85" customHeight="1" x14ac:dyDescent="0.25">
      <c r="A240" s="17" t="s">
        <v>1278</v>
      </c>
      <c r="B240" s="18">
        <v>0</v>
      </c>
      <c r="C240" s="17" t="s">
        <v>1279</v>
      </c>
      <c r="D240" s="17" t="s">
        <v>290</v>
      </c>
      <c r="E240" s="19" t="s">
        <v>291</v>
      </c>
      <c r="F240" s="19">
        <v>16</v>
      </c>
      <c r="G240" s="19">
        <v>4</v>
      </c>
      <c r="H240" s="19" t="s">
        <v>1270</v>
      </c>
      <c r="I240" s="21" t="s">
        <v>1280</v>
      </c>
      <c r="J240" s="97" t="s">
        <v>260</v>
      </c>
      <c r="K240" s="21" t="s">
        <v>1281</v>
      </c>
      <c r="L240" s="17" t="s">
        <v>234</v>
      </c>
      <c r="M240" s="19" t="s">
        <v>835</v>
      </c>
      <c r="N240" s="15" t="s">
        <v>260</v>
      </c>
      <c r="O240" s="109" t="s">
        <v>1282</v>
      </c>
      <c r="P240" s="19">
        <v>4</v>
      </c>
      <c r="Q240" s="17" t="s">
        <v>297</v>
      </c>
      <c r="R240" s="18">
        <v>0</v>
      </c>
      <c r="S240" s="96" t="s">
        <v>2138</v>
      </c>
      <c r="T240" s="17" t="s">
        <v>836</v>
      </c>
      <c r="U240" s="19" t="s">
        <v>300</v>
      </c>
      <c r="V240" s="19" t="s">
        <v>300</v>
      </c>
      <c r="W240" s="19" t="s">
        <v>1276</v>
      </c>
      <c r="X240" s="19" t="s">
        <v>1277</v>
      </c>
      <c r="Y240" s="306">
        <f t="shared" si="9"/>
        <v>128</v>
      </c>
      <c r="Z240" s="307" t="str">
        <f t="shared" si="10"/>
        <v>0</v>
      </c>
      <c r="AA240" s="307">
        <f t="shared" si="11"/>
        <v>128</v>
      </c>
      <c r="AC240" s="22"/>
    </row>
    <row r="241" spans="1:29" s="11" customFormat="1" ht="11.85" customHeight="1" x14ac:dyDescent="0.25">
      <c r="A241" s="125" t="s">
        <v>2166</v>
      </c>
      <c r="B241" s="18">
        <v>300</v>
      </c>
      <c r="C241" s="17" t="s">
        <v>2167</v>
      </c>
      <c r="D241" s="17" t="s">
        <v>290</v>
      </c>
      <c r="E241" s="19" t="s">
        <v>291</v>
      </c>
      <c r="F241" s="19">
        <v>16</v>
      </c>
      <c r="G241" s="19">
        <v>25</v>
      </c>
      <c r="H241" s="19"/>
      <c r="I241" s="20"/>
      <c r="J241" s="15" t="s">
        <v>260</v>
      </c>
      <c r="K241" s="21" t="s">
        <v>642</v>
      </c>
      <c r="L241" s="9" t="s">
        <v>234</v>
      </c>
      <c r="M241" s="11" t="s">
        <v>642</v>
      </c>
      <c r="N241" s="13" t="s">
        <v>260</v>
      </c>
      <c r="P241" s="11">
        <v>25</v>
      </c>
      <c r="Q241" s="9" t="s">
        <v>45</v>
      </c>
      <c r="R241" s="10">
        <v>425</v>
      </c>
      <c r="S241" s="13" t="s">
        <v>1372</v>
      </c>
      <c r="T241" s="9" t="s">
        <v>46</v>
      </c>
      <c r="U241" s="11" t="s">
        <v>300</v>
      </c>
      <c r="V241" s="11" t="s">
        <v>300</v>
      </c>
      <c r="W241" s="11" t="s">
        <v>21</v>
      </c>
      <c r="X241" s="11" t="s">
        <v>1373</v>
      </c>
      <c r="Y241" s="306">
        <f t="shared" si="9"/>
        <v>800</v>
      </c>
      <c r="Z241" s="307">
        <f t="shared" si="10"/>
        <v>800</v>
      </c>
      <c r="AA241" s="307" t="str">
        <f t="shared" si="11"/>
        <v>0</v>
      </c>
      <c r="AC241" s="14"/>
    </row>
    <row r="242" spans="1:29" s="19" customFormat="1" ht="11.85" customHeight="1" x14ac:dyDescent="0.25">
      <c r="A242" s="126" t="s">
        <v>952</v>
      </c>
      <c r="B242" s="10">
        <v>91.75</v>
      </c>
      <c r="C242" s="9" t="s">
        <v>297</v>
      </c>
      <c r="D242" s="9" t="s">
        <v>290</v>
      </c>
      <c r="E242" s="11" t="s">
        <v>291</v>
      </c>
      <c r="F242" s="11">
        <v>16</v>
      </c>
      <c r="G242" s="11">
        <v>25</v>
      </c>
      <c r="H242" s="11"/>
      <c r="I242" s="12" t="s">
        <v>876</v>
      </c>
      <c r="J242" s="13" t="s">
        <v>260</v>
      </c>
      <c r="K242" s="12" t="s">
        <v>943</v>
      </c>
      <c r="L242" s="17" t="s">
        <v>234</v>
      </c>
      <c r="M242" s="11" t="s">
        <v>406</v>
      </c>
      <c r="N242" s="15" t="s">
        <v>260</v>
      </c>
      <c r="O242" s="11" t="s">
        <v>876</v>
      </c>
      <c r="P242" s="11">
        <v>25</v>
      </c>
      <c r="Q242" s="9" t="s">
        <v>310</v>
      </c>
      <c r="R242" s="10">
        <v>85</v>
      </c>
      <c r="S242" s="13" t="s">
        <v>1372</v>
      </c>
      <c r="T242" s="9" t="s">
        <v>500</v>
      </c>
      <c r="U242" s="11" t="s">
        <v>300</v>
      </c>
      <c r="V242" s="11" t="s">
        <v>300</v>
      </c>
      <c r="W242" s="11" t="s">
        <v>21</v>
      </c>
      <c r="X242" s="11" t="s">
        <v>1373</v>
      </c>
      <c r="Y242" s="306">
        <f t="shared" si="9"/>
        <v>800</v>
      </c>
      <c r="Z242" s="307">
        <f t="shared" si="10"/>
        <v>800</v>
      </c>
      <c r="AA242" s="307" t="str">
        <f t="shared" si="11"/>
        <v>0</v>
      </c>
      <c r="AC242" s="22"/>
    </row>
    <row r="243" spans="1:29" s="19" customFormat="1" ht="11.85" customHeight="1" x14ac:dyDescent="0.25">
      <c r="A243" s="9" t="s">
        <v>56</v>
      </c>
      <c r="B243" s="10">
        <v>900</v>
      </c>
      <c r="C243" s="9" t="s">
        <v>57</v>
      </c>
      <c r="D243" s="9" t="s">
        <v>290</v>
      </c>
      <c r="E243" s="11" t="s">
        <v>291</v>
      </c>
      <c r="F243" s="11">
        <v>16</v>
      </c>
      <c r="G243" s="11">
        <v>25</v>
      </c>
      <c r="H243" s="11"/>
      <c r="I243" s="11"/>
      <c r="J243" s="13" t="s">
        <v>260</v>
      </c>
      <c r="K243" s="12" t="s">
        <v>728</v>
      </c>
      <c r="L243" s="17" t="s">
        <v>234</v>
      </c>
      <c r="M243" s="19" t="s">
        <v>728</v>
      </c>
      <c r="N243" s="15" t="s">
        <v>260</v>
      </c>
      <c r="O243" s="26"/>
      <c r="P243" s="19">
        <v>25</v>
      </c>
      <c r="Q243" s="17" t="s">
        <v>297</v>
      </c>
      <c r="R243" s="18">
        <v>100</v>
      </c>
      <c r="S243" s="13" t="s">
        <v>1372</v>
      </c>
      <c r="T243" s="17" t="s">
        <v>729</v>
      </c>
      <c r="U243" s="19" t="s">
        <v>300</v>
      </c>
      <c r="V243" s="11" t="s">
        <v>300</v>
      </c>
      <c r="W243" s="11" t="s">
        <v>21</v>
      </c>
      <c r="X243" s="11" t="s">
        <v>1373</v>
      </c>
      <c r="Y243" s="306">
        <f t="shared" si="9"/>
        <v>800</v>
      </c>
      <c r="Z243" s="307">
        <f t="shared" si="10"/>
        <v>800</v>
      </c>
      <c r="AA243" s="307" t="str">
        <f t="shared" si="11"/>
        <v>0</v>
      </c>
      <c r="AC243" s="22"/>
    </row>
    <row r="244" spans="1:29" s="11" customFormat="1" ht="11.85" customHeight="1" x14ac:dyDescent="0.25">
      <c r="A244" s="125" t="s">
        <v>612</v>
      </c>
      <c r="B244" s="18">
        <v>130</v>
      </c>
      <c r="C244" s="17" t="s">
        <v>310</v>
      </c>
      <c r="D244" s="17" t="s">
        <v>290</v>
      </c>
      <c r="E244" s="19" t="s">
        <v>291</v>
      </c>
      <c r="F244" s="19">
        <v>16</v>
      </c>
      <c r="G244" s="19">
        <v>25</v>
      </c>
      <c r="H244" s="19"/>
      <c r="I244" s="20"/>
      <c r="J244" s="15" t="s">
        <v>260</v>
      </c>
      <c r="K244" s="21" t="s">
        <v>590</v>
      </c>
      <c r="L244" s="9" t="s">
        <v>234</v>
      </c>
      <c r="M244" s="11" t="s">
        <v>590</v>
      </c>
      <c r="N244" s="13" t="s">
        <v>260</v>
      </c>
      <c r="P244" s="11">
        <v>25</v>
      </c>
      <c r="Q244" s="9" t="s">
        <v>90</v>
      </c>
      <c r="R244" s="10">
        <v>725</v>
      </c>
      <c r="S244" s="13" t="s">
        <v>1372</v>
      </c>
      <c r="T244" s="9" t="s">
        <v>91</v>
      </c>
      <c r="U244" s="11" t="s">
        <v>300</v>
      </c>
      <c r="V244" s="11" t="s">
        <v>300</v>
      </c>
      <c r="W244" s="11" t="s">
        <v>21</v>
      </c>
      <c r="X244" s="11" t="s">
        <v>1373</v>
      </c>
      <c r="Y244" s="306">
        <f t="shared" si="9"/>
        <v>800</v>
      </c>
      <c r="Z244" s="307">
        <f t="shared" si="10"/>
        <v>800</v>
      </c>
      <c r="AA244" s="307" t="str">
        <f t="shared" si="11"/>
        <v>0</v>
      </c>
      <c r="AC244" s="14"/>
    </row>
    <row r="245" spans="1:29" s="11" customFormat="1" ht="11.85" customHeight="1" x14ac:dyDescent="0.25">
      <c r="A245" s="125" t="s">
        <v>949</v>
      </c>
      <c r="B245" s="18">
        <v>116.5</v>
      </c>
      <c r="C245" s="17" t="s">
        <v>310</v>
      </c>
      <c r="D245" s="17" t="s">
        <v>290</v>
      </c>
      <c r="E245" s="19" t="s">
        <v>291</v>
      </c>
      <c r="F245" s="19">
        <v>16</v>
      </c>
      <c r="G245" s="19">
        <v>25</v>
      </c>
      <c r="H245" s="19"/>
      <c r="I245" s="12" t="s">
        <v>888</v>
      </c>
      <c r="J245" s="15" t="s">
        <v>260</v>
      </c>
      <c r="K245" s="21" t="s">
        <v>943</v>
      </c>
      <c r="L245" s="9" t="s">
        <v>234</v>
      </c>
      <c r="M245" s="11" t="s">
        <v>888</v>
      </c>
      <c r="N245" s="13" t="s">
        <v>260</v>
      </c>
      <c r="P245" s="11">
        <v>25</v>
      </c>
      <c r="Q245" s="9" t="s">
        <v>90</v>
      </c>
      <c r="R245" s="10">
        <v>800</v>
      </c>
      <c r="S245" s="13" t="s">
        <v>1372</v>
      </c>
      <c r="T245" s="9" t="s">
        <v>93</v>
      </c>
      <c r="U245" s="11" t="s">
        <v>300</v>
      </c>
      <c r="V245" s="11" t="s">
        <v>300</v>
      </c>
      <c r="W245" s="11" t="s">
        <v>21</v>
      </c>
      <c r="X245" s="11" t="s">
        <v>1373</v>
      </c>
      <c r="Y245" s="306">
        <f t="shared" si="9"/>
        <v>800</v>
      </c>
      <c r="Z245" s="307">
        <f t="shared" si="10"/>
        <v>800</v>
      </c>
      <c r="AA245" s="307" t="str">
        <f t="shared" si="11"/>
        <v>0</v>
      </c>
      <c r="AC245" s="14"/>
    </row>
    <row r="246" spans="1:29" s="19" customFormat="1" ht="11.85" customHeight="1" x14ac:dyDescent="0.25">
      <c r="A246" s="9" t="s">
        <v>44</v>
      </c>
      <c r="B246" s="10">
        <v>525</v>
      </c>
      <c r="C246" s="9" t="s">
        <v>45</v>
      </c>
      <c r="D246" s="9" t="s">
        <v>290</v>
      </c>
      <c r="E246" s="11" t="s">
        <v>291</v>
      </c>
      <c r="F246" s="11">
        <v>16</v>
      </c>
      <c r="G246" s="11">
        <v>25</v>
      </c>
      <c r="H246" s="11"/>
      <c r="I246" s="20"/>
      <c r="J246" s="13" t="s">
        <v>260</v>
      </c>
      <c r="K246" s="12" t="s">
        <v>590</v>
      </c>
      <c r="L246" s="17" t="s">
        <v>234</v>
      </c>
      <c r="M246" s="11" t="s">
        <v>780</v>
      </c>
      <c r="N246" s="13" t="s">
        <v>260</v>
      </c>
      <c r="O246" s="101" t="s">
        <v>590</v>
      </c>
      <c r="P246" s="11">
        <v>25</v>
      </c>
      <c r="Q246" s="9" t="s">
        <v>632</v>
      </c>
      <c r="R246" s="10">
        <v>2000</v>
      </c>
      <c r="S246" s="13" t="s">
        <v>1372</v>
      </c>
      <c r="T246" s="9" t="s">
        <v>634</v>
      </c>
      <c r="U246" s="11" t="s">
        <v>300</v>
      </c>
      <c r="V246" s="11" t="s">
        <v>300</v>
      </c>
      <c r="W246" s="11" t="s">
        <v>21</v>
      </c>
      <c r="X246" s="11" t="s">
        <v>1373</v>
      </c>
      <c r="Y246" s="306">
        <f t="shared" ref="Y246:Y263" si="12">F246*G246*2</f>
        <v>800</v>
      </c>
      <c r="Z246" s="307">
        <f t="shared" ref="Z246:Z263" si="13">IF(X246="N",Y246,"0")</f>
        <v>800</v>
      </c>
      <c r="AA246" s="307" t="str">
        <f t="shared" ref="AA246:AA263" si="14">IF(X246="P",Y246,"0")</f>
        <v>0</v>
      </c>
      <c r="AC246" s="22"/>
    </row>
    <row r="247" spans="1:29" s="19" customFormat="1" ht="11.85" customHeight="1" x14ac:dyDescent="0.25">
      <c r="A247" s="125" t="s">
        <v>936</v>
      </c>
      <c r="B247" s="18">
        <v>87.5</v>
      </c>
      <c r="C247" s="17" t="s">
        <v>310</v>
      </c>
      <c r="D247" s="17" t="s">
        <v>290</v>
      </c>
      <c r="E247" s="19" t="s">
        <v>291</v>
      </c>
      <c r="F247" s="19">
        <v>16</v>
      </c>
      <c r="G247" s="19">
        <v>25</v>
      </c>
      <c r="I247" s="20"/>
      <c r="J247" s="15" t="s">
        <v>260</v>
      </c>
      <c r="K247" s="21" t="s">
        <v>933</v>
      </c>
      <c r="L247" s="17" t="s">
        <v>234</v>
      </c>
      <c r="M247" s="11" t="s">
        <v>933</v>
      </c>
      <c r="N247" s="13" t="s">
        <v>260</v>
      </c>
      <c r="O247" s="11"/>
      <c r="P247" s="11">
        <v>25</v>
      </c>
      <c r="Q247" s="9" t="s">
        <v>632</v>
      </c>
      <c r="R247" s="10">
        <v>1750</v>
      </c>
      <c r="S247" s="13" t="s">
        <v>1372</v>
      </c>
      <c r="T247" s="9" t="s">
        <v>636</v>
      </c>
      <c r="U247" s="11" t="s">
        <v>300</v>
      </c>
      <c r="V247" s="11" t="s">
        <v>300</v>
      </c>
      <c r="W247" s="11" t="s">
        <v>21</v>
      </c>
      <c r="X247" s="11" t="s">
        <v>1373</v>
      </c>
      <c r="Y247" s="306">
        <f t="shared" si="12"/>
        <v>800</v>
      </c>
      <c r="Z247" s="307">
        <f t="shared" si="13"/>
        <v>800</v>
      </c>
      <c r="AA247" s="307" t="str">
        <f t="shared" si="14"/>
        <v>0</v>
      </c>
      <c r="AC247" s="22"/>
    </row>
    <row r="248" spans="1:29" s="19" customFormat="1" ht="11.85" customHeight="1" x14ac:dyDescent="0.25">
      <c r="A248" s="126" t="s">
        <v>935</v>
      </c>
      <c r="B248" s="10">
        <v>89.5</v>
      </c>
      <c r="C248" s="9" t="s">
        <v>310</v>
      </c>
      <c r="D248" s="9" t="s">
        <v>290</v>
      </c>
      <c r="E248" s="11" t="s">
        <v>291</v>
      </c>
      <c r="F248" s="11">
        <v>16</v>
      </c>
      <c r="G248" s="11">
        <v>25</v>
      </c>
      <c r="H248" s="11"/>
      <c r="I248" s="20"/>
      <c r="J248" s="13" t="s">
        <v>260</v>
      </c>
      <c r="K248" s="12" t="s">
        <v>933</v>
      </c>
      <c r="L248" s="17" t="s">
        <v>234</v>
      </c>
      <c r="M248" s="11" t="s">
        <v>771</v>
      </c>
      <c r="N248" s="13" t="s">
        <v>260</v>
      </c>
      <c r="O248" s="101" t="s">
        <v>933</v>
      </c>
      <c r="P248" s="11">
        <v>25</v>
      </c>
      <c r="Q248" s="9" t="s">
        <v>632</v>
      </c>
      <c r="R248" s="10">
        <v>1650</v>
      </c>
      <c r="S248" s="13" t="s">
        <v>1372</v>
      </c>
      <c r="T248" s="9" t="s">
        <v>633</v>
      </c>
      <c r="U248" s="11" t="s">
        <v>300</v>
      </c>
      <c r="V248" s="11" t="s">
        <v>300</v>
      </c>
      <c r="W248" s="11" t="s">
        <v>21</v>
      </c>
      <c r="X248" s="11" t="s">
        <v>1373</v>
      </c>
      <c r="Y248" s="306">
        <f t="shared" si="12"/>
        <v>800</v>
      </c>
      <c r="Z248" s="307">
        <f t="shared" si="13"/>
        <v>800</v>
      </c>
      <c r="AA248" s="307" t="str">
        <f t="shared" si="14"/>
        <v>0</v>
      </c>
      <c r="AC248" s="22"/>
    </row>
    <row r="249" spans="1:29" s="19" customFormat="1" ht="11.85" customHeight="1" x14ac:dyDescent="0.25">
      <c r="A249" s="125" t="s">
        <v>564</v>
      </c>
      <c r="B249" s="18">
        <v>120.75</v>
      </c>
      <c r="C249" s="17" t="s">
        <v>310</v>
      </c>
      <c r="D249" s="17" t="s">
        <v>290</v>
      </c>
      <c r="E249" s="19" t="s">
        <v>291</v>
      </c>
      <c r="F249" s="19">
        <v>16</v>
      </c>
      <c r="G249" s="19">
        <v>25</v>
      </c>
      <c r="I249" s="12" t="s">
        <v>590</v>
      </c>
      <c r="J249" s="15" t="s">
        <v>260</v>
      </c>
      <c r="K249" s="21" t="s">
        <v>562</v>
      </c>
      <c r="L249" s="17" t="s">
        <v>234</v>
      </c>
      <c r="M249" s="11" t="s">
        <v>590</v>
      </c>
      <c r="N249" s="13" t="s">
        <v>260</v>
      </c>
      <c r="O249" s="11"/>
      <c r="P249" s="11">
        <v>25</v>
      </c>
      <c r="Q249" s="9" t="s">
        <v>23</v>
      </c>
      <c r="R249" s="10">
        <v>450</v>
      </c>
      <c r="S249" s="13" t="s">
        <v>1372</v>
      </c>
      <c r="T249" s="9" t="s">
        <v>24</v>
      </c>
      <c r="U249" s="11" t="s">
        <v>300</v>
      </c>
      <c r="V249" s="19" t="s">
        <v>300</v>
      </c>
      <c r="W249" s="19" t="s">
        <v>21</v>
      </c>
      <c r="X249" s="11" t="s">
        <v>1373</v>
      </c>
      <c r="Y249" s="306">
        <f t="shared" si="12"/>
        <v>800</v>
      </c>
      <c r="Z249" s="307">
        <f t="shared" si="13"/>
        <v>800</v>
      </c>
      <c r="AA249" s="307" t="str">
        <f t="shared" si="14"/>
        <v>0</v>
      </c>
      <c r="AC249" s="22"/>
    </row>
    <row r="250" spans="1:29" ht="11.85" customHeight="1" x14ac:dyDescent="0.25">
      <c r="L250" s="9" t="s">
        <v>234</v>
      </c>
      <c r="Q250" s="11"/>
      <c r="R250" s="11"/>
      <c r="S250" s="15"/>
      <c r="T250" s="11"/>
      <c r="Y250" s="306"/>
      <c r="Z250" s="307" t="str">
        <f t="shared" si="13"/>
        <v>0</v>
      </c>
      <c r="AA250" s="307" t="str">
        <f t="shared" si="14"/>
        <v>0</v>
      </c>
    </row>
    <row r="251" spans="1:29" s="60" customFormat="1" ht="11.85" customHeight="1" x14ac:dyDescent="0.25">
      <c r="G251" s="61">
        <f>SUM(G238:G250)</f>
        <v>254</v>
      </c>
      <c r="H251" s="61"/>
      <c r="I251" s="61"/>
      <c r="J251" s="61"/>
      <c r="K251" s="61"/>
      <c r="L251" s="62"/>
      <c r="M251" s="61">
        <f>G251-P251</f>
        <v>0</v>
      </c>
      <c r="N251" s="61"/>
      <c r="O251" s="61"/>
      <c r="P251" s="61">
        <f>SUM(P238:P250)</f>
        <v>254</v>
      </c>
      <c r="Q251" s="63"/>
      <c r="R251" s="63"/>
      <c r="S251" s="31"/>
      <c r="T251" s="63"/>
      <c r="X251" s="63"/>
      <c r="Y251" s="306"/>
      <c r="Z251" s="307" t="str">
        <f t="shared" si="13"/>
        <v>0</v>
      </c>
      <c r="AA251" s="307" t="str">
        <f t="shared" si="14"/>
        <v>0</v>
      </c>
    </row>
    <row r="252" spans="1:29" ht="11.85" customHeight="1" x14ac:dyDescent="0.25">
      <c r="C252" s="58" t="s">
        <v>250</v>
      </c>
      <c r="L252" s="59"/>
      <c r="Q252" s="11"/>
      <c r="R252" s="11"/>
      <c r="S252" s="15"/>
      <c r="T252" s="11"/>
      <c r="Y252" s="306"/>
      <c r="Z252" s="307" t="str">
        <f t="shared" si="13"/>
        <v>0</v>
      </c>
      <c r="AA252" s="307" t="str">
        <f t="shared" si="14"/>
        <v>0</v>
      </c>
    </row>
    <row r="253" spans="1:29" s="19" customFormat="1" ht="11.85" customHeight="1" x14ac:dyDescent="0.25">
      <c r="A253" s="17" t="s">
        <v>1278</v>
      </c>
      <c r="B253" s="18">
        <v>0</v>
      </c>
      <c r="C253" s="17" t="s">
        <v>1279</v>
      </c>
      <c r="D253" s="17" t="s">
        <v>1120</v>
      </c>
      <c r="E253" s="19" t="s">
        <v>291</v>
      </c>
      <c r="F253" s="19">
        <v>8</v>
      </c>
      <c r="G253" s="19">
        <v>4</v>
      </c>
      <c r="H253" s="19" t="s">
        <v>1270</v>
      </c>
      <c r="I253" s="21" t="s">
        <v>1280</v>
      </c>
      <c r="J253" s="97" t="s">
        <v>260</v>
      </c>
      <c r="K253" s="21" t="s">
        <v>1281</v>
      </c>
      <c r="L253" s="17" t="s">
        <v>234</v>
      </c>
      <c r="M253" s="19" t="s">
        <v>835</v>
      </c>
      <c r="N253" s="15" t="s">
        <v>260</v>
      </c>
      <c r="O253" s="109" t="s">
        <v>1282</v>
      </c>
      <c r="P253" s="19">
        <v>4</v>
      </c>
      <c r="Q253" s="17" t="s">
        <v>297</v>
      </c>
      <c r="R253" s="18">
        <v>0</v>
      </c>
      <c r="S253" s="96" t="s">
        <v>2138</v>
      </c>
      <c r="T253" s="17" t="s">
        <v>1220</v>
      </c>
      <c r="U253" s="19" t="s">
        <v>300</v>
      </c>
      <c r="V253" s="19" t="s">
        <v>300</v>
      </c>
      <c r="W253" s="19" t="s">
        <v>1276</v>
      </c>
      <c r="X253" s="19" t="s">
        <v>1277</v>
      </c>
      <c r="Y253" s="306">
        <f t="shared" si="12"/>
        <v>64</v>
      </c>
      <c r="Z253" s="307" t="str">
        <f t="shared" si="13"/>
        <v>0</v>
      </c>
      <c r="AA253" s="307">
        <f t="shared" si="14"/>
        <v>64</v>
      </c>
      <c r="AC253" s="22"/>
    </row>
    <row r="254" spans="1:29" s="19" customFormat="1" ht="11.85" customHeight="1" x14ac:dyDescent="0.25">
      <c r="A254" s="17" t="s">
        <v>1338</v>
      </c>
      <c r="B254" s="18">
        <v>190</v>
      </c>
      <c r="C254" s="17" t="s">
        <v>216</v>
      </c>
      <c r="D254" s="17" t="s">
        <v>1120</v>
      </c>
      <c r="E254" s="19" t="s">
        <v>291</v>
      </c>
      <c r="F254" s="19">
        <v>8</v>
      </c>
      <c r="G254" s="19">
        <v>25</v>
      </c>
      <c r="I254" s="21" t="s">
        <v>1358</v>
      </c>
      <c r="J254" s="15" t="s">
        <v>260</v>
      </c>
      <c r="K254" s="21" t="s">
        <v>888</v>
      </c>
      <c r="L254" s="17" t="s">
        <v>234</v>
      </c>
      <c r="M254" s="19" t="s">
        <v>1294</v>
      </c>
      <c r="N254" s="15" t="s">
        <v>260</v>
      </c>
      <c r="O254" s="111" t="s">
        <v>1360</v>
      </c>
      <c r="P254" s="19">
        <v>25</v>
      </c>
      <c r="Q254" s="17" t="s">
        <v>310</v>
      </c>
      <c r="R254" s="18">
        <v>105</v>
      </c>
      <c r="S254" s="96" t="s">
        <v>2152</v>
      </c>
      <c r="T254" s="17" t="s">
        <v>1219</v>
      </c>
      <c r="U254" s="19" t="s">
        <v>300</v>
      </c>
      <c r="V254" s="19" t="s">
        <v>300</v>
      </c>
      <c r="W254" s="19" t="s">
        <v>1276</v>
      </c>
      <c r="X254" s="19" t="s">
        <v>1277</v>
      </c>
      <c r="Y254" s="306">
        <f t="shared" si="12"/>
        <v>400</v>
      </c>
      <c r="Z254" s="307" t="str">
        <f t="shared" si="13"/>
        <v>0</v>
      </c>
      <c r="AA254" s="307">
        <f t="shared" si="14"/>
        <v>400</v>
      </c>
      <c r="AC254" s="22"/>
    </row>
    <row r="255" spans="1:29" s="19" customFormat="1" ht="11.85" customHeight="1" x14ac:dyDescent="0.25">
      <c r="A255" s="17" t="s">
        <v>1131</v>
      </c>
      <c r="B255" s="18">
        <v>88</v>
      </c>
      <c r="C255" s="17" t="s">
        <v>297</v>
      </c>
      <c r="D255" s="17" t="s">
        <v>1120</v>
      </c>
      <c r="E255" s="19" t="s">
        <v>291</v>
      </c>
      <c r="F255" s="19">
        <v>8</v>
      </c>
      <c r="G255" s="19">
        <v>15</v>
      </c>
      <c r="H255" s="19" t="s">
        <v>1270</v>
      </c>
      <c r="I255" s="21" t="s">
        <v>2171</v>
      </c>
      <c r="J255" s="15" t="s">
        <v>260</v>
      </c>
      <c r="K255" s="21" t="s">
        <v>406</v>
      </c>
      <c r="L255" s="17" t="s">
        <v>234</v>
      </c>
      <c r="M255" s="19" t="s">
        <v>1294</v>
      </c>
      <c r="N255" s="15" t="s">
        <v>260</v>
      </c>
      <c r="O255" s="111" t="s">
        <v>1360</v>
      </c>
      <c r="P255" s="19">
        <v>15</v>
      </c>
      <c r="Q255" s="17" t="s">
        <v>310</v>
      </c>
      <c r="R255" s="18">
        <v>100</v>
      </c>
      <c r="S255" s="96" t="s">
        <v>2172</v>
      </c>
      <c r="T255" s="17" t="s">
        <v>1213</v>
      </c>
      <c r="U255" s="19" t="s">
        <v>300</v>
      </c>
      <c r="V255" s="19" t="s">
        <v>300</v>
      </c>
      <c r="W255" s="19" t="s">
        <v>1276</v>
      </c>
      <c r="X255" s="19" t="s">
        <v>1277</v>
      </c>
      <c r="Y255" s="306">
        <f t="shared" si="12"/>
        <v>240</v>
      </c>
      <c r="Z255" s="307" t="str">
        <f t="shared" si="13"/>
        <v>0</v>
      </c>
      <c r="AA255" s="307">
        <f t="shared" si="14"/>
        <v>240</v>
      </c>
      <c r="AC255" s="22"/>
    </row>
    <row r="256" spans="1:29" s="19" customFormat="1" ht="11.85" customHeight="1" x14ac:dyDescent="0.25">
      <c r="A256" s="9" t="s">
        <v>41</v>
      </c>
      <c r="B256" s="10">
        <v>240</v>
      </c>
      <c r="C256" s="17" t="s">
        <v>2176</v>
      </c>
      <c r="D256" s="17" t="s">
        <v>1120</v>
      </c>
      <c r="E256" s="19" t="s">
        <v>291</v>
      </c>
      <c r="F256" s="19">
        <v>8</v>
      </c>
      <c r="G256" s="19">
        <v>25</v>
      </c>
      <c r="I256" s="20"/>
      <c r="J256" s="15" t="s">
        <v>260</v>
      </c>
      <c r="K256" s="21" t="s">
        <v>642</v>
      </c>
      <c r="L256" s="17" t="s">
        <v>234</v>
      </c>
      <c r="M256" s="19" t="s">
        <v>642</v>
      </c>
      <c r="N256" s="15" t="s">
        <v>260</v>
      </c>
      <c r="O256" s="103"/>
      <c r="P256" s="19">
        <v>25</v>
      </c>
      <c r="Q256" s="17" t="s">
        <v>310</v>
      </c>
      <c r="R256" s="18">
        <v>91</v>
      </c>
      <c r="S256" s="15" t="s">
        <v>1372</v>
      </c>
      <c r="T256" s="17" t="s">
        <v>1167</v>
      </c>
      <c r="U256" s="19" t="s">
        <v>300</v>
      </c>
      <c r="V256" s="19" t="s">
        <v>300</v>
      </c>
      <c r="W256" s="19" t="s">
        <v>21</v>
      </c>
      <c r="X256" s="19" t="s">
        <v>1373</v>
      </c>
      <c r="Y256" s="306">
        <f t="shared" si="12"/>
        <v>400</v>
      </c>
      <c r="Z256" s="307">
        <f t="shared" si="13"/>
        <v>400</v>
      </c>
      <c r="AA256" s="307" t="str">
        <f t="shared" si="14"/>
        <v>0</v>
      </c>
      <c r="AC256" s="22"/>
    </row>
    <row r="257" spans="1:29" s="19" customFormat="1" ht="11.85" customHeight="1" x14ac:dyDescent="0.25">
      <c r="A257" s="17" t="s">
        <v>47</v>
      </c>
      <c r="B257" s="18">
        <v>375</v>
      </c>
      <c r="C257" s="17" t="s">
        <v>45</v>
      </c>
      <c r="D257" s="17" t="s">
        <v>1120</v>
      </c>
      <c r="E257" s="19" t="s">
        <v>291</v>
      </c>
      <c r="F257" s="19">
        <v>8</v>
      </c>
      <c r="G257" s="19">
        <v>25</v>
      </c>
      <c r="I257" s="21" t="s">
        <v>642</v>
      </c>
      <c r="J257" s="15" t="s">
        <v>260</v>
      </c>
      <c r="K257" s="21" t="s">
        <v>771</v>
      </c>
      <c r="L257" s="17" t="s">
        <v>234</v>
      </c>
      <c r="M257" s="19" t="s">
        <v>642</v>
      </c>
      <c r="N257" s="15" t="s">
        <v>260</v>
      </c>
      <c r="P257" s="19">
        <v>25</v>
      </c>
      <c r="Q257" s="17" t="s">
        <v>310</v>
      </c>
      <c r="R257" s="18">
        <v>80.75</v>
      </c>
      <c r="S257" s="15" t="s">
        <v>1372</v>
      </c>
      <c r="T257" s="17" t="s">
        <v>1165</v>
      </c>
      <c r="U257" s="19" t="s">
        <v>300</v>
      </c>
      <c r="V257" s="19" t="s">
        <v>300</v>
      </c>
      <c r="W257" s="19" t="s">
        <v>21</v>
      </c>
      <c r="X257" s="19" t="s">
        <v>1373</v>
      </c>
      <c r="Y257" s="306">
        <f t="shared" si="12"/>
        <v>400</v>
      </c>
      <c r="Z257" s="307">
        <f t="shared" si="13"/>
        <v>400</v>
      </c>
      <c r="AA257" s="307" t="str">
        <f t="shared" si="14"/>
        <v>0</v>
      </c>
      <c r="AC257" s="22"/>
    </row>
    <row r="258" spans="1:29" s="19" customFormat="1" ht="11.85" customHeight="1" x14ac:dyDescent="0.25">
      <c r="A258" s="17" t="s">
        <v>1159</v>
      </c>
      <c r="B258" s="18">
        <v>90.75</v>
      </c>
      <c r="C258" s="17" t="s">
        <v>310</v>
      </c>
      <c r="D258" s="17" t="s">
        <v>1120</v>
      </c>
      <c r="E258" s="19" t="s">
        <v>291</v>
      </c>
      <c r="F258" s="19">
        <v>8</v>
      </c>
      <c r="G258" s="19">
        <v>25</v>
      </c>
      <c r="I258" s="21" t="s">
        <v>40</v>
      </c>
      <c r="J258" s="15" t="s">
        <v>260</v>
      </c>
      <c r="K258" s="21" t="s">
        <v>1160</v>
      </c>
      <c r="L258" s="17" t="s">
        <v>234</v>
      </c>
      <c r="M258" s="19" t="s">
        <v>574</v>
      </c>
      <c r="N258" s="15" t="s">
        <v>260</v>
      </c>
      <c r="O258" s="111" t="s">
        <v>1408</v>
      </c>
      <c r="P258" s="19">
        <v>25</v>
      </c>
      <c r="Q258" s="17" t="s">
        <v>297</v>
      </c>
      <c r="R258" s="18">
        <v>24.45</v>
      </c>
      <c r="S258" s="15" t="s">
        <v>2147</v>
      </c>
      <c r="T258" s="17" t="s">
        <v>1086</v>
      </c>
      <c r="U258" s="19" t="s">
        <v>300</v>
      </c>
      <c r="V258" s="19" t="s">
        <v>300</v>
      </c>
      <c r="W258" s="19" t="s">
        <v>21</v>
      </c>
      <c r="X258" s="19" t="s">
        <v>1277</v>
      </c>
      <c r="Y258" s="306">
        <f t="shared" si="12"/>
        <v>400</v>
      </c>
      <c r="Z258" s="307" t="str">
        <f t="shared" si="13"/>
        <v>0</v>
      </c>
      <c r="AA258" s="307">
        <f t="shared" si="14"/>
        <v>400</v>
      </c>
      <c r="AC258" s="22"/>
    </row>
    <row r="259" spans="1:29" s="11" customFormat="1" ht="11.85" customHeight="1" x14ac:dyDescent="0.25">
      <c r="A259" s="17" t="s">
        <v>1290</v>
      </c>
      <c r="B259" s="18">
        <v>187</v>
      </c>
      <c r="C259" s="17" t="s">
        <v>216</v>
      </c>
      <c r="D259" s="17" t="s">
        <v>1120</v>
      </c>
      <c r="E259" s="19" t="s">
        <v>291</v>
      </c>
      <c r="F259" s="19">
        <v>8</v>
      </c>
      <c r="G259" s="19">
        <v>25</v>
      </c>
      <c r="H259" s="19"/>
      <c r="I259" s="20"/>
      <c r="J259" s="15" t="s">
        <v>260</v>
      </c>
      <c r="K259" s="21" t="s">
        <v>888</v>
      </c>
      <c r="L259" s="9" t="s">
        <v>234</v>
      </c>
      <c r="M259" s="11" t="s">
        <v>558</v>
      </c>
      <c r="N259" s="13" t="s">
        <v>260</v>
      </c>
      <c r="O259" s="111" t="s">
        <v>888</v>
      </c>
      <c r="P259" s="11">
        <v>25</v>
      </c>
      <c r="Q259" s="9" t="s">
        <v>90</v>
      </c>
      <c r="R259" s="10">
        <v>800</v>
      </c>
      <c r="S259" s="15" t="s">
        <v>1372</v>
      </c>
      <c r="T259" s="9" t="s">
        <v>94</v>
      </c>
      <c r="U259" s="11" t="s">
        <v>300</v>
      </c>
      <c r="V259" s="19" t="s">
        <v>300</v>
      </c>
      <c r="W259" s="11" t="s">
        <v>21</v>
      </c>
      <c r="X259" s="19" t="s">
        <v>1373</v>
      </c>
      <c r="Y259" s="306">
        <f t="shared" si="12"/>
        <v>400</v>
      </c>
      <c r="Z259" s="307">
        <f t="shared" si="13"/>
        <v>400</v>
      </c>
      <c r="AA259" s="307" t="str">
        <f t="shared" si="14"/>
        <v>0</v>
      </c>
      <c r="AC259" s="14"/>
    </row>
    <row r="260" spans="1:29" s="11" customFormat="1" ht="11.85" customHeight="1" x14ac:dyDescent="0.25">
      <c r="A260" s="17" t="s">
        <v>1339</v>
      </c>
      <c r="B260" s="18">
        <v>189.9</v>
      </c>
      <c r="C260" s="17" t="s">
        <v>216</v>
      </c>
      <c r="D260" s="17" t="s">
        <v>1120</v>
      </c>
      <c r="E260" s="19" t="s">
        <v>291</v>
      </c>
      <c r="F260" s="19">
        <v>8</v>
      </c>
      <c r="G260" s="19">
        <v>25</v>
      </c>
      <c r="H260" s="19"/>
      <c r="I260" s="20"/>
      <c r="J260" s="15" t="s">
        <v>260</v>
      </c>
      <c r="K260" s="21" t="s">
        <v>888</v>
      </c>
      <c r="L260" s="9" t="s">
        <v>234</v>
      </c>
      <c r="M260" s="11" t="s">
        <v>558</v>
      </c>
      <c r="N260" s="13" t="s">
        <v>260</v>
      </c>
      <c r="O260" s="111" t="s">
        <v>888</v>
      </c>
      <c r="P260" s="11">
        <v>25</v>
      </c>
      <c r="Q260" s="9" t="s">
        <v>90</v>
      </c>
      <c r="R260" s="10">
        <v>800</v>
      </c>
      <c r="S260" s="15" t="s">
        <v>1372</v>
      </c>
      <c r="T260" s="9" t="s">
        <v>94</v>
      </c>
      <c r="U260" s="11" t="s">
        <v>300</v>
      </c>
      <c r="V260" s="19" t="s">
        <v>300</v>
      </c>
      <c r="W260" s="11" t="s">
        <v>21</v>
      </c>
      <c r="X260" s="19" t="s">
        <v>1373</v>
      </c>
      <c r="Y260" s="306">
        <f t="shared" si="12"/>
        <v>400</v>
      </c>
      <c r="Z260" s="307">
        <f t="shared" si="13"/>
        <v>400</v>
      </c>
      <c r="AA260" s="307" t="str">
        <f t="shared" si="14"/>
        <v>0</v>
      </c>
      <c r="AC260" s="14"/>
    </row>
    <row r="261" spans="1:29" s="19" customFormat="1" ht="11.85" customHeight="1" x14ac:dyDescent="0.25">
      <c r="A261" s="17" t="s">
        <v>1101</v>
      </c>
      <c r="B261" s="18">
        <v>103</v>
      </c>
      <c r="C261" s="17" t="s">
        <v>297</v>
      </c>
      <c r="D261" s="17" t="s">
        <v>1120</v>
      </c>
      <c r="E261" s="19" t="s">
        <v>291</v>
      </c>
      <c r="F261" s="19">
        <v>8</v>
      </c>
      <c r="G261" s="19">
        <v>25</v>
      </c>
      <c r="I261" s="20"/>
      <c r="J261" s="15" t="s">
        <v>260</v>
      </c>
      <c r="K261" s="21" t="s">
        <v>780</v>
      </c>
      <c r="L261" s="17" t="s">
        <v>234</v>
      </c>
      <c r="M261" s="19" t="s">
        <v>642</v>
      </c>
      <c r="N261" s="15" t="s">
        <v>260</v>
      </c>
      <c r="O261" s="111" t="s">
        <v>97</v>
      </c>
      <c r="P261" s="19">
        <v>25</v>
      </c>
      <c r="Q261" s="17" t="s">
        <v>310</v>
      </c>
      <c r="R261" s="18">
        <v>79</v>
      </c>
      <c r="S261" s="15" t="s">
        <v>1372</v>
      </c>
      <c r="T261" s="17" t="s">
        <v>1163</v>
      </c>
      <c r="U261" s="19" t="s">
        <v>300</v>
      </c>
      <c r="V261" s="19" t="s">
        <v>300</v>
      </c>
      <c r="W261" s="19" t="s">
        <v>21</v>
      </c>
      <c r="X261" s="19" t="s">
        <v>1373</v>
      </c>
      <c r="Y261" s="306">
        <f t="shared" si="12"/>
        <v>400</v>
      </c>
      <c r="Z261" s="307">
        <f t="shared" si="13"/>
        <v>400</v>
      </c>
      <c r="AA261" s="307" t="str">
        <f t="shared" si="14"/>
        <v>0</v>
      </c>
      <c r="AC261" s="22"/>
    </row>
    <row r="262" spans="1:29" s="19" customFormat="1" ht="11.85" customHeight="1" x14ac:dyDescent="0.25">
      <c r="A262" s="17" t="s">
        <v>1129</v>
      </c>
      <c r="B262" s="18">
        <v>64.25</v>
      </c>
      <c r="C262" s="17" t="s">
        <v>297</v>
      </c>
      <c r="D262" s="17" t="s">
        <v>1120</v>
      </c>
      <c r="E262" s="19" t="s">
        <v>291</v>
      </c>
      <c r="F262" s="19">
        <v>8</v>
      </c>
      <c r="G262" s="19">
        <v>25</v>
      </c>
      <c r="I262" s="21" t="s">
        <v>906</v>
      </c>
      <c r="J262" s="15" t="s">
        <v>260</v>
      </c>
      <c r="K262" s="21" t="s">
        <v>844</v>
      </c>
      <c r="L262" s="17" t="s">
        <v>234</v>
      </c>
      <c r="M262" s="19" t="s">
        <v>906</v>
      </c>
      <c r="N262" s="15" t="s">
        <v>260</v>
      </c>
      <c r="O262" s="188" t="s">
        <v>19</v>
      </c>
      <c r="P262" s="19">
        <v>25</v>
      </c>
      <c r="Q262" s="17" t="s">
        <v>297</v>
      </c>
      <c r="R262" s="18">
        <v>87</v>
      </c>
      <c r="S262" s="15" t="s">
        <v>1372</v>
      </c>
      <c r="T262" s="17" t="s">
        <v>1253</v>
      </c>
      <c r="U262" s="19" t="s">
        <v>300</v>
      </c>
      <c r="V262" s="19" t="s">
        <v>300</v>
      </c>
      <c r="W262" s="19" t="s">
        <v>21</v>
      </c>
      <c r="X262" s="19" t="s">
        <v>1373</v>
      </c>
      <c r="Y262" s="306">
        <f t="shared" si="12"/>
        <v>400</v>
      </c>
      <c r="Z262" s="307">
        <f t="shared" si="13"/>
        <v>400</v>
      </c>
      <c r="AA262" s="307" t="str">
        <f t="shared" si="14"/>
        <v>0</v>
      </c>
      <c r="AC262" s="22"/>
    </row>
    <row r="263" spans="1:29" s="19" customFormat="1" ht="11.85" customHeight="1" x14ac:dyDescent="0.25">
      <c r="A263" s="17" t="s">
        <v>1130</v>
      </c>
      <c r="B263" s="18">
        <v>77</v>
      </c>
      <c r="C263" s="17" t="s">
        <v>310</v>
      </c>
      <c r="D263" s="17" t="s">
        <v>1120</v>
      </c>
      <c r="E263" s="19" t="s">
        <v>291</v>
      </c>
      <c r="F263" s="19">
        <v>8</v>
      </c>
      <c r="G263" s="19">
        <v>25</v>
      </c>
      <c r="I263" s="21" t="s">
        <v>906</v>
      </c>
      <c r="J263" s="15" t="s">
        <v>260</v>
      </c>
      <c r="K263" s="21" t="s">
        <v>844</v>
      </c>
      <c r="L263" s="17" t="s">
        <v>234</v>
      </c>
      <c r="M263" s="19" t="s">
        <v>906</v>
      </c>
      <c r="N263" s="15" t="s">
        <v>260</v>
      </c>
      <c r="O263" s="188" t="s">
        <v>19</v>
      </c>
      <c r="P263" s="19">
        <v>25</v>
      </c>
      <c r="Q263" s="17" t="s">
        <v>297</v>
      </c>
      <c r="R263" s="18">
        <v>86</v>
      </c>
      <c r="S263" s="15" t="s">
        <v>1372</v>
      </c>
      <c r="T263" s="17" t="s">
        <v>1252</v>
      </c>
      <c r="U263" s="19" t="s">
        <v>300</v>
      </c>
      <c r="V263" s="19" t="s">
        <v>300</v>
      </c>
      <c r="W263" s="19" t="s">
        <v>21</v>
      </c>
      <c r="X263" s="19" t="s">
        <v>1373</v>
      </c>
      <c r="Y263" s="306">
        <f t="shared" si="12"/>
        <v>400</v>
      </c>
      <c r="Z263" s="307">
        <f t="shared" si="13"/>
        <v>400</v>
      </c>
      <c r="AA263" s="307" t="str">
        <f t="shared" si="14"/>
        <v>0</v>
      </c>
      <c r="AC263" s="22"/>
    </row>
    <row r="264" spans="1:29" ht="11.85" customHeight="1" x14ac:dyDescent="0.25">
      <c r="L264" s="17" t="s">
        <v>234</v>
      </c>
      <c r="Q264" s="11"/>
      <c r="R264" s="11"/>
      <c r="S264" s="15"/>
      <c r="T264" s="11"/>
    </row>
    <row r="265" spans="1:29" s="64" customFormat="1" ht="11.85" customHeight="1" thickBot="1" x14ac:dyDescent="0.3">
      <c r="G265" s="65">
        <f>SUM(G252:G264)</f>
        <v>244</v>
      </c>
      <c r="H265" s="65"/>
      <c r="I265" s="65"/>
      <c r="J265" s="65"/>
      <c r="K265" s="65"/>
      <c r="L265" s="66"/>
      <c r="M265" s="65">
        <f>G265-P265</f>
        <v>0</v>
      </c>
      <c r="N265" s="65"/>
      <c r="O265" s="65"/>
      <c r="P265" s="65">
        <f>SUM(P252:P264)</f>
        <v>244</v>
      </c>
      <c r="Q265" s="67"/>
      <c r="R265" s="67"/>
      <c r="S265" s="68"/>
      <c r="T265" s="67"/>
      <c r="X265" s="67"/>
      <c r="Y265" s="67"/>
    </row>
    <row r="267" spans="1:29" x14ac:dyDescent="0.25">
      <c r="Y267" s="13">
        <f>SUM(Y4:Y266)</f>
        <v>80408</v>
      </c>
      <c r="Z267" s="13">
        <f>SUM(Z4:Z266)</f>
        <v>29760</v>
      </c>
      <c r="AA267" s="13">
        <f>SUM(AA4:AA266)</f>
        <v>50648</v>
      </c>
    </row>
    <row r="268" spans="1:29" x14ac:dyDescent="0.25">
      <c r="Y268" s="13"/>
      <c r="Z268" s="298"/>
      <c r="AA268" s="298"/>
    </row>
    <row r="269" spans="1:29" x14ac:dyDescent="0.25">
      <c r="Y269" s="13"/>
      <c r="Z269" s="298"/>
      <c r="AA269" s="298">
        <f>Z267+AA267</f>
        <v>80408</v>
      </c>
    </row>
  </sheetData>
  <phoneticPr fontId="0" type="noConversion"/>
  <pageMargins left="0.75" right="0.75" top="1" bottom="1" header="0.5" footer="0.5"/>
  <pageSetup scale="2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4"/>
  <sheetViews>
    <sheetView topLeftCell="K147" zoomScale="75" workbookViewId="0">
      <selection activeCell="Y148" sqref="Y148:AA148"/>
    </sheetView>
  </sheetViews>
  <sheetFormatPr defaultRowHeight="13.2" x14ac:dyDescent="0.25"/>
  <cols>
    <col min="1" max="1" width="9.88671875" customWidth="1"/>
    <col min="2" max="2" width="10.109375" customWidth="1"/>
    <col min="3" max="3" width="8.109375" customWidth="1"/>
    <col min="4" max="4" width="6.109375" customWidth="1"/>
    <col min="5" max="5" width="4" customWidth="1"/>
    <col min="6" max="6" width="3" customWidth="1"/>
    <col min="7" max="7" width="4.6640625" style="11" customWidth="1"/>
    <col min="8" max="8" width="2.33203125" style="11" customWidth="1"/>
    <col min="9" max="9" width="42" style="11" customWidth="1"/>
    <col min="10" max="10" width="2.33203125" style="11" customWidth="1"/>
    <col min="11" max="11" width="13.33203125" style="11" customWidth="1"/>
    <col min="12" max="12" width="3.33203125" customWidth="1"/>
    <col min="13" max="13" width="15" style="11" customWidth="1"/>
    <col min="14" max="14" width="2.33203125" style="11" customWidth="1"/>
    <col min="15" max="15" width="20.6640625" style="11" customWidth="1"/>
    <col min="16" max="16" width="5.109375" style="11" customWidth="1"/>
    <col min="17" max="17" width="10.5546875" customWidth="1"/>
    <col min="19" max="19" width="9.88671875" style="13" customWidth="1"/>
    <col min="21" max="21" width="6.6640625" customWidth="1"/>
    <col min="22" max="22" width="5.6640625" customWidth="1"/>
    <col min="23" max="23" width="6.6640625" customWidth="1"/>
    <col min="24" max="24" width="2.44140625" style="11" customWidth="1"/>
    <col min="25" max="25" width="9.109375" style="11" customWidth="1"/>
  </cols>
  <sheetData>
    <row r="1" spans="1:38" ht="18.75" customHeight="1" x14ac:dyDescent="0.25">
      <c r="A1" s="95">
        <v>36885</v>
      </c>
      <c r="J1" s="93"/>
      <c r="L1" s="59"/>
      <c r="N1" s="93"/>
    </row>
    <row r="2" spans="1:38" s="93" customFormat="1" ht="11.85" customHeight="1" x14ac:dyDescent="0.2">
      <c r="A2" s="87" t="s">
        <v>251</v>
      </c>
      <c r="B2" s="88" t="s">
        <v>278</v>
      </c>
      <c r="C2" s="89" t="s">
        <v>253</v>
      </c>
      <c r="D2" s="90" t="s">
        <v>254</v>
      </c>
      <c r="E2" s="89" t="s">
        <v>255</v>
      </c>
      <c r="F2" s="91" t="s">
        <v>256</v>
      </c>
      <c r="G2" s="92" t="s">
        <v>257</v>
      </c>
      <c r="H2" s="87" t="s">
        <v>258</v>
      </c>
      <c r="I2" s="87" t="s">
        <v>259</v>
      </c>
      <c r="J2" s="87" t="s">
        <v>260</v>
      </c>
      <c r="K2" s="87" t="s">
        <v>261</v>
      </c>
      <c r="L2" s="89" t="s">
        <v>234</v>
      </c>
      <c r="M2" s="87" t="s">
        <v>262</v>
      </c>
      <c r="N2" s="87" t="s">
        <v>260</v>
      </c>
      <c r="O2" s="87" t="s">
        <v>263</v>
      </c>
      <c r="P2" s="92" t="s">
        <v>257</v>
      </c>
      <c r="Q2" s="89" t="s">
        <v>264</v>
      </c>
      <c r="R2" s="88" t="s">
        <v>279</v>
      </c>
      <c r="S2" s="89" t="s">
        <v>280</v>
      </c>
      <c r="T2" s="87" t="s">
        <v>281</v>
      </c>
      <c r="U2" s="87" t="s">
        <v>268</v>
      </c>
      <c r="V2" s="87" t="s">
        <v>269</v>
      </c>
      <c r="W2" s="89" t="s">
        <v>270</v>
      </c>
      <c r="X2" s="87" t="s">
        <v>271</v>
      </c>
      <c r="Y2" s="89" t="s">
        <v>282</v>
      </c>
      <c r="Z2" s="87" t="s">
        <v>283</v>
      </c>
      <c r="AA2" s="89" t="s">
        <v>284</v>
      </c>
      <c r="AB2" s="87" t="s">
        <v>273</v>
      </c>
      <c r="AC2" s="87" t="s">
        <v>274</v>
      </c>
      <c r="AD2" s="89" t="s">
        <v>285</v>
      </c>
      <c r="AE2" s="89" t="s">
        <v>286</v>
      </c>
      <c r="AF2" s="89" t="s">
        <v>287</v>
      </c>
      <c r="AG2" s="89" t="s">
        <v>288</v>
      </c>
      <c r="AH2" s="89" t="s">
        <v>289</v>
      </c>
    </row>
    <row r="3" spans="1:38" x14ac:dyDescent="0.25">
      <c r="C3" s="231" t="s">
        <v>159</v>
      </c>
      <c r="G3"/>
      <c r="H3"/>
      <c r="I3" s="232"/>
      <c r="J3" s="59"/>
      <c r="K3"/>
      <c r="M3"/>
      <c r="N3" s="59"/>
      <c r="O3"/>
      <c r="P3"/>
      <c r="S3" s="233"/>
      <c r="X3"/>
      <c r="Y3"/>
    </row>
    <row r="4" spans="1:38" s="11" customFormat="1" x14ac:dyDescent="0.25">
      <c r="A4" s="9" t="s">
        <v>1060</v>
      </c>
      <c r="B4" s="10">
        <v>0</v>
      </c>
      <c r="C4" s="9" t="s">
        <v>678</v>
      </c>
      <c r="D4" s="9" t="s">
        <v>971</v>
      </c>
      <c r="E4" s="11" t="s">
        <v>291</v>
      </c>
      <c r="F4" s="11">
        <v>24</v>
      </c>
      <c r="G4" s="11">
        <v>7</v>
      </c>
      <c r="I4" s="234" t="s">
        <v>107</v>
      </c>
      <c r="J4" s="235" t="s">
        <v>260</v>
      </c>
      <c r="K4" s="236" t="s">
        <v>111</v>
      </c>
      <c r="L4" s="116" t="s">
        <v>234</v>
      </c>
      <c r="M4" s="115" t="s">
        <v>112</v>
      </c>
      <c r="N4" s="235" t="s">
        <v>260</v>
      </c>
      <c r="O4" s="55" t="s">
        <v>113</v>
      </c>
      <c r="P4" s="11">
        <v>7</v>
      </c>
      <c r="Q4" s="9" t="s">
        <v>297</v>
      </c>
      <c r="R4" s="10">
        <v>19.3</v>
      </c>
      <c r="S4" s="209">
        <v>12423</v>
      </c>
      <c r="T4" s="9" t="s">
        <v>114</v>
      </c>
      <c r="U4" s="11" t="s">
        <v>1083</v>
      </c>
      <c r="V4" s="11" t="s">
        <v>1083</v>
      </c>
      <c r="W4" s="11" t="s">
        <v>1374</v>
      </c>
      <c r="X4" s="11" t="s">
        <v>1277</v>
      </c>
      <c r="Y4" s="306">
        <f>F4*G4*2</f>
        <v>336</v>
      </c>
      <c r="Z4" s="235" t="str">
        <f>IF(X4="N",Y4,"0")</f>
        <v>0</v>
      </c>
      <c r="AA4" s="301">
        <f>IF(X4="P",Y4,"0")</f>
        <v>336</v>
      </c>
      <c r="AC4" s="14"/>
    </row>
    <row r="5" spans="1:38" s="11" customFormat="1" x14ac:dyDescent="0.25">
      <c r="A5" s="9" t="s">
        <v>1060</v>
      </c>
      <c r="B5" s="10">
        <v>0</v>
      </c>
      <c r="C5" s="9" t="s">
        <v>678</v>
      </c>
      <c r="D5" s="9" t="s">
        <v>971</v>
      </c>
      <c r="E5" s="11" t="s">
        <v>291</v>
      </c>
      <c r="F5" s="11">
        <v>24</v>
      </c>
      <c r="G5" s="11">
        <v>1</v>
      </c>
      <c r="I5" s="215" t="s">
        <v>107</v>
      </c>
      <c r="J5" s="235" t="s">
        <v>260</v>
      </c>
      <c r="K5" s="216" t="s">
        <v>108</v>
      </c>
      <c r="L5" s="217" t="s">
        <v>234</v>
      </c>
      <c r="M5" s="237" t="s">
        <v>161</v>
      </c>
      <c r="N5" s="235" t="s">
        <v>260</v>
      </c>
      <c r="O5" s="24" t="s">
        <v>1061</v>
      </c>
      <c r="P5" s="11">
        <v>1</v>
      </c>
      <c r="Q5" s="9" t="s">
        <v>297</v>
      </c>
      <c r="R5" s="10">
        <v>24.01</v>
      </c>
      <c r="S5" s="219" t="s">
        <v>883</v>
      </c>
      <c r="T5" s="9" t="s">
        <v>110</v>
      </c>
      <c r="U5" s="11" t="s">
        <v>1083</v>
      </c>
      <c r="V5" s="11" t="s">
        <v>1083</v>
      </c>
      <c r="W5" s="11" t="s">
        <v>1374</v>
      </c>
      <c r="X5" s="11" t="s">
        <v>1277</v>
      </c>
      <c r="Y5" s="306">
        <f t="shared" ref="Y5:Y68" si="0">F5*G5*2</f>
        <v>48</v>
      </c>
      <c r="Z5" s="235" t="str">
        <f t="shared" ref="Z5:Z68" si="1">IF(X5="N",Y5,"0")</f>
        <v>0</v>
      </c>
      <c r="AA5" s="301">
        <f t="shared" ref="AA5:AA68" si="2">IF(X5="P",Y5,"0")</f>
        <v>48</v>
      </c>
      <c r="AC5" s="14"/>
    </row>
    <row r="6" spans="1:38" s="11" customFormat="1" ht="17.25" customHeight="1" x14ac:dyDescent="0.25">
      <c r="A6" s="9" t="s">
        <v>1060</v>
      </c>
      <c r="B6" s="10">
        <v>0</v>
      </c>
      <c r="C6" s="9" t="s">
        <v>678</v>
      </c>
      <c r="D6" s="9" t="s">
        <v>971</v>
      </c>
      <c r="E6" s="11" t="s">
        <v>291</v>
      </c>
      <c r="F6" s="11">
        <v>24</v>
      </c>
      <c r="G6" s="11">
        <v>25</v>
      </c>
      <c r="I6" s="215" t="s">
        <v>107</v>
      </c>
      <c r="J6" s="235" t="s">
        <v>260</v>
      </c>
      <c r="K6" s="216" t="s">
        <v>108</v>
      </c>
      <c r="L6" s="217" t="s">
        <v>234</v>
      </c>
      <c r="M6" s="237" t="s">
        <v>161</v>
      </c>
      <c r="N6" s="235" t="s">
        <v>260</v>
      </c>
      <c r="O6" s="24" t="s">
        <v>1062</v>
      </c>
      <c r="P6" s="11">
        <v>25</v>
      </c>
      <c r="Q6" s="9" t="s">
        <v>297</v>
      </c>
      <c r="R6" s="10">
        <v>24.01</v>
      </c>
      <c r="S6" s="219" t="s">
        <v>883</v>
      </c>
      <c r="T6" s="9" t="s">
        <v>110</v>
      </c>
      <c r="U6" s="11" t="s">
        <v>1083</v>
      </c>
      <c r="V6" s="11" t="s">
        <v>1083</v>
      </c>
      <c r="W6" s="11" t="s">
        <v>1374</v>
      </c>
      <c r="X6" s="11" t="s">
        <v>1277</v>
      </c>
      <c r="Y6" s="306">
        <f t="shared" si="0"/>
        <v>1200</v>
      </c>
      <c r="Z6" s="235" t="str">
        <f t="shared" si="1"/>
        <v>0</v>
      </c>
      <c r="AA6" s="301">
        <f t="shared" si="2"/>
        <v>1200</v>
      </c>
      <c r="AC6" s="14"/>
    </row>
    <row r="7" spans="1:38" s="11" customFormat="1" x14ac:dyDescent="0.25">
      <c r="A7" s="9" t="s">
        <v>164</v>
      </c>
      <c r="B7" s="10">
        <v>56</v>
      </c>
      <c r="C7" s="9" t="s">
        <v>297</v>
      </c>
      <c r="D7" s="9" t="s">
        <v>971</v>
      </c>
      <c r="E7" s="11" t="s">
        <v>291</v>
      </c>
      <c r="F7" s="11">
        <v>24</v>
      </c>
      <c r="G7" s="11">
        <v>25</v>
      </c>
      <c r="I7" s="16" t="s">
        <v>906</v>
      </c>
      <c r="J7" s="235" t="s">
        <v>260</v>
      </c>
      <c r="K7" s="225" t="s">
        <v>165</v>
      </c>
      <c r="L7" s="217" t="s">
        <v>234</v>
      </c>
      <c r="M7" s="237" t="s">
        <v>161</v>
      </c>
      <c r="N7" s="235" t="s">
        <v>260</v>
      </c>
      <c r="O7" s="24" t="s">
        <v>1063</v>
      </c>
      <c r="P7" s="11">
        <v>25</v>
      </c>
      <c r="Q7" s="9" t="s">
        <v>297</v>
      </c>
      <c r="R7" s="10">
        <v>24.01</v>
      </c>
      <c r="S7" s="219" t="s">
        <v>883</v>
      </c>
      <c r="T7" s="9" t="s">
        <v>110</v>
      </c>
      <c r="U7" s="11" t="s">
        <v>1083</v>
      </c>
      <c r="V7" s="11" t="s">
        <v>1083</v>
      </c>
      <c r="W7" s="11" t="s">
        <v>1374</v>
      </c>
      <c r="X7" s="11" t="s">
        <v>1277</v>
      </c>
      <c r="Y7" s="306">
        <f t="shared" si="0"/>
        <v>1200</v>
      </c>
      <c r="Z7" s="235" t="str">
        <f t="shared" si="1"/>
        <v>0</v>
      </c>
      <c r="AA7" s="301">
        <f t="shared" si="2"/>
        <v>1200</v>
      </c>
      <c r="AC7" s="14"/>
      <c r="AG7"/>
      <c r="AH7"/>
      <c r="AI7"/>
      <c r="AJ7"/>
      <c r="AK7"/>
      <c r="AL7"/>
    </row>
    <row r="8" spans="1:38" s="11" customFormat="1" x14ac:dyDescent="0.25">
      <c r="A8" s="9" t="s">
        <v>164</v>
      </c>
      <c r="B8" s="10">
        <v>56</v>
      </c>
      <c r="C8" s="9" t="s">
        <v>297</v>
      </c>
      <c r="D8" s="9" t="s">
        <v>971</v>
      </c>
      <c r="E8" s="11" t="s">
        <v>291</v>
      </c>
      <c r="F8" s="11">
        <v>24</v>
      </c>
      <c r="G8" s="11">
        <v>25</v>
      </c>
      <c r="I8" s="16"/>
      <c r="J8" s="235"/>
      <c r="K8" s="225" t="s">
        <v>165</v>
      </c>
      <c r="L8" s="217" t="s">
        <v>234</v>
      </c>
      <c r="M8" s="237" t="s">
        <v>161</v>
      </c>
      <c r="N8" s="235" t="s">
        <v>260</v>
      </c>
      <c r="O8" s="24" t="s">
        <v>166</v>
      </c>
      <c r="P8" s="11">
        <v>25</v>
      </c>
      <c r="Q8" s="9" t="s">
        <v>297</v>
      </c>
      <c r="R8" s="10">
        <v>24.01</v>
      </c>
      <c r="S8" s="219" t="s">
        <v>1372</v>
      </c>
      <c r="T8" s="9" t="s">
        <v>110</v>
      </c>
      <c r="U8" s="11" t="s">
        <v>1083</v>
      </c>
      <c r="V8" s="11" t="s">
        <v>1083</v>
      </c>
      <c r="W8" s="11" t="s">
        <v>1374</v>
      </c>
      <c r="X8" s="11" t="s">
        <v>1277</v>
      </c>
      <c r="Y8" s="306">
        <f t="shared" si="0"/>
        <v>1200</v>
      </c>
      <c r="Z8" s="235" t="str">
        <f t="shared" si="1"/>
        <v>0</v>
      </c>
      <c r="AA8" s="301">
        <f t="shared" si="2"/>
        <v>1200</v>
      </c>
      <c r="AC8" s="14"/>
    </row>
    <row r="9" spans="1:38" s="11" customFormat="1" x14ac:dyDescent="0.25">
      <c r="A9" s="9" t="s">
        <v>167</v>
      </c>
      <c r="B9" s="10">
        <v>38</v>
      </c>
      <c r="C9" s="9" t="s">
        <v>297</v>
      </c>
      <c r="D9" s="9" t="s">
        <v>971</v>
      </c>
      <c r="E9" s="11" t="s">
        <v>291</v>
      </c>
      <c r="F9" s="11">
        <v>24</v>
      </c>
      <c r="G9" s="11">
        <v>25</v>
      </c>
      <c r="I9" s="16" t="s">
        <v>1501</v>
      </c>
      <c r="J9" s="235" t="s">
        <v>260</v>
      </c>
      <c r="K9" s="225" t="s">
        <v>2170</v>
      </c>
      <c r="L9" s="217" t="s">
        <v>234</v>
      </c>
      <c r="M9" s="237" t="s">
        <v>161</v>
      </c>
      <c r="N9" s="235" t="s">
        <v>260</v>
      </c>
      <c r="O9" s="24" t="s">
        <v>169</v>
      </c>
      <c r="P9" s="11">
        <v>25</v>
      </c>
      <c r="Q9" s="9" t="s">
        <v>297</v>
      </c>
      <c r="R9" s="10">
        <v>24.01</v>
      </c>
      <c r="S9" s="219" t="s">
        <v>883</v>
      </c>
      <c r="T9" s="9" t="s">
        <v>110</v>
      </c>
      <c r="U9" s="11" t="s">
        <v>1083</v>
      </c>
      <c r="V9" s="11" t="s">
        <v>1083</v>
      </c>
      <c r="W9" s="11" t="s">
        <v>1374</v>
      </c>
      <c r="X9" s="11" t="s">
        <v>1277</v>
      </c>
      <c r="Y9" s="306">
        <f t="shared" si="0"/>
        <v>1200</v>
      </c>
      <c r="Z9" s="235" t="str">
        <f t="shared" si="1"/>
        <v>0</v>
      </c>
      <c r="AA9" s="301">
        <f t="shared" si="2"/>
        <v>1200</v>
      </c>
      <c r="AC9" s="14"/>
    </row>
    <row r="10" spans="1:38" s="11" customFormat="1" ht="15" customHeight="1" x14ac:dyDescent="0.25">
      <c r="A10" s="9" t="s">
        <v>170</v>
      </c>
      <c r="B10" s="10">
        <v>19</v>
      </c>
      <c r="C10" s="9" t="s">
        <v>297</v>
      </c>
      <c r="D10" s="9" t="s">
        <v>971</v>
      </c>
      <c r="E10" s="11" t="s">
        <v>291</v>
      </c>
      <c r="F10" s="11">
        <v>24</v>
      </c>
      <c r="G10" s="11">
        <v>25</v>
      </c>
      <c r="I10" s="12" t="s">
        <v>1064</v>
      </c>
      <c r="J10" s="235" t="s">
        <v>260</v>
      </c>
      <c r="K10" s="225" t="s">
        <v>48</v>
      </c>
      <c r="L10" s="217" t="s">
        <v>234</v>
      </c>
      <c r="M10" s="237" t="s">
        <v>161</v>
      </c>
      <c r="N10" s="235" t="s">
        <v>260</v>
      </c>
      <c r="O10" s="24" t="s">
        <v>169</v>
      </c>
      <c r="P10" s="11">
        <v>25</v>
      </c>
      <c r="Q10" s="9" t="s">
        <v>297</v>
      </c>
      <c r="R10" s="10">
        <v>24.01</v>
      </c>
      <c r="S10" s="219" t="s">
        <v>883</v>
      </c>
      <c r="T10" s="9" t="s">
        <v>110</v>
      </c>
      <c r="U10" s="11" t="s">
        <v>1083</v>
      </c>
      <c r="V10" s="11" t="s">
        <v>1083</v>
      </c>
      <c r="W10" s="11" t="s">
        <v>1374</v>
      </c>
      <c r="X10" s="11" t="s">
        <v>1277</v>
      </c>
      <c r="Y10" s="306">
        <f t="shared" si="0"/>
        <v>1200</v>
      </c>
      <c r="Z10" s="235" t="str">
        <f t="shared" si="1"/>
        <v>0</v>
      </c>
      <c r="AA10" s="301">
        <f t="shared" si="2"/>
        <v>1200</v>
      </c>
      <c r="AC10" s="14"/>
    </row>
    <row r="11" spans="1:38" s="11" customFormat="1" ht="16.5" customHeight="1" x14ac:dyDescent="0.25">
      <c r="A11" s="9" t="s">
        <v>167</v>
      </c>
      <c r="B11" s="10">
        <v>38</v>
      </c>
      <c r="C11" s="9" t="s">
        <v>297</v>
      </c>
      <c r="D11" s="9" t="s">
        <v>971</v>
      </c>
      <c r="E11" s="11" t="s">
        <v>291</v>
      </c>
      <c r="F11" s="11">
        <v>24</v>
      </c>
      <c r="G11" s="11">
        <v>25</v>
      </c>
      <c r="I11" s="12" t="s">
        <v>1065</v>
      </c>
      <c r="J11" s="235" t="s">
        <v>260</v>
      </c>
      <c r="K11" s="225" t="s">
        <v>2170</v>
      </c>
      <c r="L11" s="217" t="s">
        <v>234</v>
      </c>
      <c r="M11" s="237" t="s">
        <v>161</v>
      </c>
      <c r="N11" s="235" t="s">
        <v>260</v>
      </c>
      <c r="O11" s="24" t="s">
        <v>169</v>
      </c>
      <c r="P11" s="11">
        <v>25</v>
      </c>
      <c r="Q11" s="9" t="s">
        <v>297</v>
      </c>
      <c r="R11" s="10">
        <v>24.01</v>
      </c>
      <c r="S11" s="219" t="s">
        <v>883</v>
      </c>
      <c r="T11" s="9" t="s">
        <v>110</v>
      </c>
      <c r="U11" s="11" t="s">
        <v>1083</v>
      </c>
      <c r="V11" s="11" t="s">
        <v>1083</v>
      </c>
      <c r="W11" s="11" t="s">
        <v>1374</v>
      </c>
      <c r="X11" s="11" t="s">
        <v>1277</v>
      </c>
      <c r="Y11" s="306">
        <f t="shared" si="0"/>
        <v>1200</v>
      </c>
      <c r="Z11" s="235" t="str">
        <f t="shared" si="1"/>
        <v>0</v>
      </c>
      <c r="AA11" s="301">
        <f t="shared" si="2"/>
        <v>1200</v>
      </c>
      <c r="AC11" s="14"/>
    </row>
    <row r="12" spans="1:38" s="11" customFormat="1" ht="13.5" customHeight="1" x14ac:dyDescent="0.25">
      <c r="A12" s="9" t="s">
        <v>173</v>
      </c>
      <c r="B12" s="10">
        <v>23.25</v>
      </c>
      <c r="C12" s="9" t="s">
        <v>297</v>
      </c>
      <c r="D12" s="9" t="s">
        <v>971</v>
      </c>
      <c r="E12" s="11" t="s">
        <v>291</v>
      </c>
      <c r="F12" s="11">
        <v>24</v>
      </c>
      <c r="G12" s="11">
        <v>25</v>
      </c>
      <c r="I12" s="12" t="s">
        <v>1066</v>
      </c>
      <c r="J12" s="235" t="s">
        <v>260</v>
      </c>
      <c r="K12" s="225" t="s">
        <v>955</v>
      </c>
      <c r="L12" s="217" t="s">
        <v>234</v>
      </c>
      <c r="M12" s="237" t="s">
        <v>161</v>
      </c>
      <c r="N12" s="235" t="s">
        <v>260</v>
      </c>
      <c r="O12" s="24" t="s">
        <v>169</v>
      </c>
      <c r="P12" s="11">
        <v>25</v>
      </c>
      <c r="Q12" s="9" t="s">
        <v>297</v>
      </c>
      <c r="R12" s="10">
        <v>24.01</v>
      </c>
      <c r="S12" s="219" t="s">
        <v>883</v>
      </c>
      <c r="T12" s="9" t="s">
        <v>110</v>
      </c>
      <c r="U12" s="11" t="s">
        <v>1083</v>
      </c>
      <c r="V12" s="11" t="s">
        <v>1083</v>
      </c>
      <c r="W12" s="11" t="s">
        <v>1374</v>
      </c>
      <c r="X12" s="11" t="s">
        <v>1277</v>
      </c>
      <c r="Y12" s="306">
        <f t="shared" si="0"/>
        <v>1200</v>
      </c>
      <c r="Z12" s="235" t="str">
        <f t="shared" si="1"/>
        <v>0</v>
      </c>
      <c r="AA12" s="301">
        <f t="shared" si="2"/>
        <v>1200</v>
      </c>
    </row>
    <row r="13" spans="1:38" s="60" customFormat="1" ht="16.5" customHeight="1" x14ac:dyDescent="0.3">
      <c r="G13" s="238">
        <f>SUM(G4:G12)</f>
        <v>183</v>
      </c>
      <c r="H13" s="238"/>
      <c r="I13" s="238"/>
      <c r="J13" s="239"/>
      <c r="K13" s="240"/>
      <c r="L13" s="240"/>
      <c r="M13" s="240">
        <f>G13-P13</f>
        <v>0</v>
      </c>
      <c r="N13" s="239"/>
      <c r="O13" s="238"/>
      <c r="P13" s="238">
        <f>SUM(P4:P12)</f>
        <v>183</v>
      </c>
      <c r="S13" s="241"/>
      <c r="V13" s="63"/>
      <c r="W13" s="63"/>
      <c r="X13" s="63"/>
      <c r="Y13" s="306"/>
      <c r="Z13" s="235" t="str">
        <f t="shared" si="1"/>
        <v>0</v>
      </c>
      <c r="AA13" s="301" t="str">
        <f t="shared" si="2"/>
        <v>0</v>
      </c>
    </row>
    <row r="14" spans="1:38" x14ac:dyDescent="0.25">
      <c r="C14" s="231" t="s">
        <v>1067</v>
      </c>
      <c r="G14"/>
      <c r="H14"/>
      <c r="I14"/>
      <c r="J14" s="59"/>
      <c r="K14"/>
      <c r="M14"/>
      <c r="N14" s="59"/>
      <c r="O14"/>
      <c r="P14"/>
      <c r="S14" s="233"/>
      <c r="X14"/>
      <c r="Y14" s="306"/>
      <c r="Z14" s="235" t="str">
        <f t="shared" si="1"/>
        <v>0</v>
      </c>
      <c r="AA14" s="301" t="str">
        <f t="shared" si="2"/>
        <v>0</v>
      </c>
    </row>
    <row r="15" spans="1:38" x14ac:dyDescent="0.25">
      <c r="A15" s="249" t="s">
        <v>180</v>
      </c>
      <c r="B15" s="250">
        <v>0</v>
      </c>
      <c r="C15" s="83" t="s">
        <v>61</v>
      </c>
      <c r="D15" s="46" t="s">
        <v>2143</v>
      </c>
      <c r="E15" s="11" t="s">
        <v>291</v>
      </c>
      <c r="F15" s="251">
        <v>1</v>
      </c>
      <c r="G15" s="252">
        <v>1</v>
      </c>
      <c r="H15" s="48"/>
      <c r="I15" s="215" t="s">
        <v>107</v>
      </c>
      <c r="J15" s="93" t="s">
        <v>260</v>
      </c>
      <c r="K15" s="215" t="s">
        <v>181</v>
      </c>
      <c r="L15" s="46" t="s">
        <v>234</v>
      </c>
      <c r="M15" s="253" t="s">
        <v>1068</v>
      </c>
      <c r="N15" s="93" t="s">
        <v>260</v>
      </c>
      <c r="O15" s="254"/>
      <c r="P15" s="252">
        <v>1</v>
      </c>
      <c r="Q15" s="83" t="s">
        <v>61</v>
      </c>
      <c r="R15" s="10">
        <v>0</v>
      </c>
      <c r="S15" s="255">
        <v>13387</v>
      </c>
      <c r="T15" s="9"/>
      <c r="U15" s="11" t="s">
        <v>1083</v>
      </c>
      <c r="V15" s="11" t="s">
        <v>1083</v>
      </c>
      <c r="W15" s="254" t="s">
        <v>1374</v>
      </c>
      <c r="X15" s="254" t="s">
        <v>1277</v>
      </c>
      <c r="Y15" s="306">
        <f t="shared" si="0"/>
        <v>2</v>
      </c>
      <c r="Z15" s="235" t="str">
        <f t="shared" si="1"/>
        <v>0</v>
      </c>
      <c r="AA15" s="301">
        <f t="shared" si="2"/>
        <v>2</v>
      </c>
      <c r="AB15" s="1"/>
      <c r="AC15" s="1"/>
      <c r="AD15" s="5"/>
      <c r="AE15" s="5"/>
      <c r="AF15" s="5"/>
      <c r="AG15" s="5"/>
      <c r="AH15" s="5"/>
    </row>
    <row r="16" spans="1:38" x14ac:dyDescent="0.25">
      <c r="A16" s="249" t="s">
        <v>180</v>
      </c>
      <c r="B16" s="250">
        <v>0</v>
      </c>
      <c r="C16" s="83" t="s">
        <v>61</v>
      </c>
      <c r="D16" s="46" t="s">
        <v>1264</v>
      </c>
      <c r="E16" s="11" t="s">
        <v>291</v>
      </c>
      <c r="F16" s="251">
        <v>1</v>
      </c>
      <c r="G16" s="256">
        <v>1</v>
      </c>
      <c r="H16" s="48"/>
      <c r="I16" s="215" t="s">
        <v>107</v>
      </c>
      <c r="J16" s="93" t="s">
        <v>260</v>
      </c>
      <c r="K16" s="215" t="s">
        <v>181</v>
      </c>
      <c r="L16" s="46" t="s">
        <v>234</v>
      </c>
      <c r="M16" s="253" t="s">
        <v>1068</v>
      </c>
      <c r="N16" s="93" t="s">
        <v>260</v>
      </c>
      <c r="O16" s="254"/>
      <c r="P16" s="256">
        <v>1</v>
      </c>
      <c r="Q16" s="83" t="s">
        <v>61</v>
      </c>
      <c r="R16" s="10">
        <v>0</v>
      </c>
      <c r="S16" s="255">
        <v>13387</v>
      </c>
      <c r="T16" s="9"/>
      <c r="U16" s="11" t="s">
        <v>1083</v>
      </c>
      <c r="V16" s="11" t="s">
        <v>1083</v>
      </c>
      <c r="W16" s="254" t="s">
        <v>1374</v>
      </c>
      <c r="X16" s="254" t="s">
        <v>1277</v>
      </c>
      <c r="Y16" s="306">
        <f t="shared" si="0"/>
        <v>2</v>
      </c>
      <c r="Z16" s="235" t="str">
        <f t="shared" si="1"/>
        <v>0</v>
      </c>
      <c r="AA16" s="301">
        <f t="shared" si="2"/>
        <v>2</v>
      </c>
      <c r="AB16" s="1"/>
      <c r="AC16" s="1"/>
      <c r="AD16" s="5"/>
      <c r="AE16" s="5"/>
      <c r="AF16" s="5"/>
      <c r="AG16" s="5"/>
      <c r="AH16" s="5"/>
    </row>
    <row r="17" spans="1:34" x14ac:dyDescent="0.25">
      <c r="A17" s="249" t="s">
        <v>180</v>
      </c>
      <c r="B17" s="250">
        <v>0</v>
      </c>
      <c r="C17" s="83" t="s">
        <v>61</v>
      </c>
      <c r="D17" s="46" t="s">
        <v>20</v>
      </c>
      <c r="E17" s="11" t="s">
        <v>291</v>
      </c>
      <c r="F17" s="251">
        <v>1</v>
      </c>
      <c r="G17" s="256">
        <v>1</v>
      </c>
      <c r="H17" s="48"/>
      <c r="I17" s="215" t="s">
        <v>107</v>
      </c>
      <c r="J17" s="93" t="s">
        <v>260</v>
      </c>
      <c r="K17" s="215" t="s">
        <v>181</v>
      </c>
      <c r="L17" s="46" t="s">
        <v>234</v>
      </c>
      <c r="M17" s="253" t="s">
        <v>1068</v>
      </c>
      <c r="N17" s="93" t="s">
        <v>260</v>
      </c>
      <c r="O17" s="254"/>
      <c r="P17" s="256">
        <v>1</v>
      </c>
      <c r="Q17" s="83" t="s">
        <v>61</v>
      </c>
      <c r="R17" s="10">
        <v>0</v>
      </c>
      <c r="S17" s="255">
        <v>13387</v>
      </c>
      <c r="T17" s="9"/>
      <c r="U17" s="11" t="s">
        <v>1083</v>
      </c>
      <c r="V17" s="11" t="s">
        <v>1083</v>
      </c>
      <c r="W17" s="254" t="s">
        <v>1374</v>
      </c>
      <c r="X17" s="254" t="s">
        <v>1277</v>
      </c>
      <c r="Y17" s="306">
        <f t="shared" si="0"/>
        <v>2</v>
      </c>
      <c r="Z17" s="235" t="str">
        <f t="shared" si="1"/>
        <v>0</v>
      </c>
      <c r="AA17" s="301">
        <f t="shared" si="2"/>
        <v>2</v>
      </c>
      <c r="AB17" s="1"/>
      <c r="AC17" s="1"/>
      <c r="AD17" s="5"/>
      <c r="AE17" s="5"/>
      <c r="AF17" s="5"/>
      <c r="AG17" s="5"/>
      <c r="AH17" s="5"/>
    </row>
    <row r="18" spans="1:34" x14ac:dyDescent="0.25">
      <c r="A18" s="249" t="s">
        <v>180</v>
      </c>
      <c r="B18" s="250">
        <v>0</v>
      </c>
      <c r="C18" s="83" t="s">
        <v>61</v>
      </c>
      <c r="D18" s="46" t="s">
        <v>182</v>
      </c>
      <c r="E18" s="11" t="s">
        <v>291</v>
      </c>
      <c r="F18" s="251">
        <v>1</v>
      </c>
      <c r="G18" s="256">
        <v>1</v>
      </c>
      <c r="H18" s="48"/>
      <c r="I18" s="215" t="s">
        <v>107</v>
      </c>
      <c r="J18" s="93" t="s">
        <v>260</v>
      </c>
      <c r="K18" s="215" t="s">
        <v>181</v>
      </c>
      <c r="L18" s="46" t="s">
        <v>234</v>
      </c>
      <c r="M18" s="253" t="s">
        <v>1068</v>
      </c>
      <c r="N18" s="93" t="s">
        <v>260</v>
      </c>
      <c r="O18" s="254"/>
      <c r="P18" s="256">
        <v>1</v>
      </c>
      <c r="Q18" s="83" t="s">
        <v>61</v>
      </c>
      <c r="R18" s="10">
        <v>0</v>
      </c>
      <c r="S18" s="255">
        <v>13387</v>
      </c>
      <c r="T18" s="9"/>
      <c r="U18" s="11" t="s">
        <v>1083</v>
      </c>
      <c r="V18" s="11" t="s">
        <v>1083</v>
      </c>
      <c r="W18" s="254" t="s">
        <v>1374</v>
      </c>
      <c r="X18" s="254" t="s">
        <v>1277</v>
      </c>
      <c r="Y18" s="306">
        <f t="shared" si="0"/>
        <v>2</v>
      </c>
      <c r="Z18" s="235" t="str">
        <f t="shared" si="1"/>
        <v>0</v>
      </c>
      <c r="AA18" s="301">
        <f t="shared" si="2"/>
        <v>2</v>
      </c>
      <c r="AB18" s="1"/>
      <c r="AC18" s="1"/>
      <c r="AD18" s="5"/>
      <c r="AE18" s="5"/>
      <c r="AF18" s="5"/>
      <c r="AG18" s="5"/>
      <c r="AH18" s="5"/>
    </row>
    <row r="19" spans="1:34" x14ac:dyDescent="0.25">
      <c r="A19" s="249" t="s">
        <v>180</v>
      </c>
      <c r="B19" s="250">
        <v>0</v>
      </c>
      <c r="C19" s="83" t="s">
        <v>61</v>
      </c>
      <c r="D19" s="46" t="s">
        <v>183</v>
      </c>
      <c r="E19" s="11" t="s">
        <v>291</v>
      </c>
      <c r="F19" s="251">
        <v>1</v>
      </c>
      <c r="G19" s="256">
        <v>1</v>
      </c>
      <c r="H19" s="48"/>
      <c r="I19" s="215" t="s">
        <v>107</v>
      </c>
      <c r="J19" s="93" t="s">
        <v>260</v>
      </c>
      <c r="K19" s="215" t="s">
        <v>181</v>
      </c>
      <c r="L19" s="46" t="s">
        <v>234</v>
      </c>
      <c r="M19" s="253" t="s">
        <v>1068</v>
      </c>
      <c r="N19" s="93" t="s">
        <v>260</v>
      </c>
      <c r="O19" s="254"/>
      <c r="P19" s="256">
        <v>1</v>
      </c>
      <c r="Q19" s="83" t="s">
        <v>61</v>
      </c>
      <c r="R19" s="10">
        <v>0</v>
      </c>
      <c r="S19" s="255">
        <v>13387</v>
      </c>
      <c r="T19" s="9"/>
      <c r="U19" s="11" t="s">
        <v>1083</v>
      </c>
      <c r="V19" s="11" t="s">
        <v>1083</v>
      </c>
      <c r="W19" s="254" t="s">
        <v>1374</v>
      </c>
      <c r="X19" s="254" t="s">
        <v>1277</v>
      </c>
      <c r="Y19" s="306">
        <f t="shared" si="0"/>
        <v>2</v>
      </c>
      <c r="Z19" s="235" t="str">
        <f t="shared" si="1"/>
        <v>0</v>
      </c>
      <c r="AA19" s="301">
        <f t="shared" si="2"/>
        <v>2</v>
      </c>
      <c r="AB19" s="1"/>
      <c r="AC19" s="1"/>
      <c r="AD19" s="5"/>
      <c r="AE19" s="5"/>
      <c r="AF19" s="5"/>
      <c r="AG19" s="5"/>
      <c r="AH19" s="5"/>
    </row>
    <row r="20" spans="1:34" x14ac:dyDescent="0.25">
      <c r="A20" s="249" t="s">
        <v>180</v>
      </c>
      <c r="B20" s="250">
        <v>0</v>
      </c>
      <c r="C20" s="83" t="s">
        <v>61</v>
      </c>
      <c r="D20" s="46" t="s">
        <v>184</v>
      </c>
      <c r="E20" s="11" t="s">
        <v>291</v>
      </c>
      <c r="F20" s="251">
        <v>1</v>
      </c>
      <c r="G20" s="256"/>
      <c r="H20" s="48"/>
      <c r="I20" s="215" t="s">
        <v>107</v>
      </c>
      <c r="J20" s="93" t="s">
        <v>260</v>
      </c>
      <c r="K20" s="215" t="s">
        <v>181</v>
      </c>
      <c r="L20" s="46" t="s">
        <v>234</v>
      </c>
      <c r="M20" s="253" t="s">
        <v>1068</v>
      </c>
      <c r="N20" s="93" t="s">
        <v>260</v>
      </c>
      <c r="O20" s="254"/>
      <c r="P20" s="256"/>
      <c r="Q20" s="83" t="s">
        <v>61</v>
      </c>
      <c r="R20" s="10">
        <v>0</v>
      </c>
      <c r="S20" s="255">
        <v>13387</v>
      </c>
      <c r="T20" s="9"/>
      <c r="U20" s="11" t="s">
        <v>1083</v>
      </c>
      <c r="V20" s="11" t="s">
        <v>1083</v>
      </c>
      <c r="W20" s="254" t="s">
        <v>1374</v>
      </c>
      <c r="X20" s="254" t="s">
        <v>1277</v>
      </c>
      <c r="Y20" s="306">
        <f t="shared" si="0"/>
        <v>0</v>
      </c>
      <c r="Z20" s="235" t="str">
        <f t="shared" si="1"/>
        <v>0</v>
      </c>
      <c r="AA20" s="301">
        <f t="shared" si="2"/>
        <v>0</v>
      </c>
      <c r="AB20" s="1"/>
      <c r="AC20" s="1"/>
      <c r="AD20" s="5"/>
      <c r="AE20" s="5"/>
      <c r="AF20" s="5"/>
      <c r="AG20" s="5"/>
      <c r="AH20" s="5"/>
    </row>
    <row r="21" spans="1:34" x14ac:dyDescent="0.25">
      <c r="A21" s="249" t="s">
        <v>180</v>
      </c>
      <c r="B21" s="250">
        <v>0</v>
      </c>
      <c r="C21" s="83" t="s">
        <v>61</v>
      </c>
      <c r="D21" s="46" t="s">
        <v>185</v>
      </c>
      <c r="E21" s="11" t="s">
        <v>291</v>
      </c>
      <c r="F21" s="251">
        <v>1</v>
      </c>
      <c r="G21" s="256"/>
      <c r="H21" s="48"/>
      <c r="I21" s="215" t="s">
        <v>107</v>
      </c>
      <c r="J21" s="93" t="s">
        <v>260</v>
      </c>
      <c r="K21" s="215" t="s">
        <v>181</v>
      </c>
      <c r="L21" s="46" t="s">
        <v>234</v>
      </c>
      <c r="M21" s="253" t="s">
        <v>1068</v>
      </c>
      <c r="N21" s="93" t="s">
        <v>260</v>
      </c>
      <c r="O21" s="254"/>
      <c r="P21" s="256"/>
      <c r="Q21" s="83" t="s">
        <v>61</v>
      </c>
      <c r="R21" s="10">
        <v>0</v>
      </c>
      <c r="S21" s="255">
        <v>13387</v>
      </c>
      <c r="T21" s="9"/>
      <c r="U21" s="11" t="s">
        <v>1083</v>
      </c>
      <c r="V21" s="11" t="s">
        <v>1083</v>
      </c>
      <c r="W21" s="254" t="s">
        <v>1374</v>
      </c>
      <c r="X21" s="254" t="s">
        <v>1277</v>
      </c>
      <c r="Y21" s="306">
        <f t="shared" si="0"/>
        <v>0</v>
      </c>
      <c r="Z21" s="235" t="str">
        <f t="shared" si="1"/>
        <v>0</v>
      </c>
      <c r="AA21" s="301">
        <f t="shared" si="2"/>
        <v>0</v>
      </c>
      <c r="AB21" s="1"/>
      <c r="AC21" s="1"/>
      <c r="AD21" s="5"/>
      <c r="AE21" s="5"/>
      <c r="AF21" s="5"/>
      <c r="AG21" s="5"/>
      <c r="AH21" s="5"/>
    </row>
    <row r="22" spans="1:34" x14ac:dyDescent="0.25">
      <c r="A22" s="249" t="s">
        <v>180</v>
      </c>
      <c r="B22" s="250">
        <v>0</v>
      </c>
      <c r="C22" s="83" t="s">
        <v>61</v>
      </c>
      <c r="D22" s="46" t="s">
        <v>186</v>
      </c>
      <c r="E22" s="11" t="s">
        <v>291</v>
      </c>
      <c r="F22" s="251">
        <v>1</v>
      </c>
      <c r="G22" s="256"/>
      <c r="H22" s="48"/>
      <c r="I22" s="215" t="s">
        <v>107</v>
      </c>
      <c r="J22" s="93" t="s">
        <v>260</v>
      </c>
      <c r="K22" s="215" t="s">
        <v>181</v>
      </c>
      <c r="L22" s="46" t="s">
        <v>234</v>
      </c>
      <c r="M22" s="253" t="s">
        <v>1068</v>
      </c>
      <c r="N22" s="93" t="s">
        <v>260</v>
      </c>
      <c r="O22" s="254"/>
      <c r="P22" s="256"/>
      <c r="Q22" s="83" t="s">
        <v>61</v>
      </c>
      <c r="R22" s="10">
        <v>0</v>
      </c>
      <c r="S22" s="255">
        <v>13387</v>
      </c>
      <c r="T22" s="9"/>
      <c r="U22" s="11" t="s">
        <v>1083</v>
      </c>
      <c r="V22" s="11" t="s">
        <v>1083</v>
      </c>
      <c r="W22" s="254" t="s">
        <v>1374</v>
      </c>
      <c r="X22" s="254" t="s">
        <v>1277</v>
      </c>
      <c r="Y22" s="306">
        <f t="shared" si="0"/>
        <v>0</v>
      </c>
      <c r="Z22" s="235" t="str">
        <f t="shared" si="1"/>
        <v>0</v>
      </c>
      <c r="AA22" s="301">
        <f t="shared" si="2"/>
        <v>0</v>
      </c>
      <c r="AB22" s="1"/>
      <c r="AC22" s="1"/>
      <c r="AD22" s="5"/>
      <c r="AE22" s="5"/>
      <c r="AF22" s="5"/>
      <c r="AG22" s="5"/>
      <c r="AH22" s="5"/>
    </row>
    <row r="23" spans="1:34" x14ac:dyDescent="0.25">
      <c r="A23" s="249" t="s">
        <v>180</v>
      </c>
      <c r="B23" s="250">
        <v>0</v>
      </c>
      <c r="C23" s="83" t="s">
        <v>61</v>
      </c>
      <c r="D23" s="46" t="s">
        <v>187</v>
      </c>
      <c r="E23" s="11" t="s">
        <v>291</v>
      </c>
      <c r="F23" s="251">
        <v>1</v>
      </c>
      <c r="G23" s="256">
        <v>1</v>
      </c>
      <c r="H23" s="48"/>
      <c r="I23" s="215" t="s">
        <v>107</v>
      </c>
      <c r="J23" s="93" t="s">
        <v>260</v>
      </c>
      <c r="K23" s="215" t="s">
        <v>181</v>
      </c>
      <c r="L23" s="46" t="s">
        <v>234</v>
      </c>
      <c r="M23" s="253" t="s">
        <v>1068</v>
      </c>
      <c r="N23" s="93" t="s">
        <v>260</v>
      </c>
      <c r="O23" s="254"/>
      <c r="P23" s="256">
        <v>1</v>
      </c>
      <c r="Q23" s="83" t="s">
        <v>61</v>
      </c>
      <c r="R23" s="10">
        <v>0</v>
      </c>
      <c r="S23" s="255">
        <v>13387</v>
      </c>
      <c r="T23" s="9"/>
      <c r="U23" s="11" t="s">
        <v>1083</v>
      </c>
      <c r="V23" s="11" t="s">
        <v>1083</v>
      </c>
      <c r="W23" s="254" t="s">
        <v>1374</v>
      </c>
      <c r="X23" s="254" t="s">
        <v>1277</v>
      </c>
      <c r="Y23" s="306">
        <f t="shared" si="0"/>
        <v>2</v>
      </c>
      <c r="Z23" s="235" t="str">
        <f t="shared" si="1"/>
        <v>0</v>
      </c>
      <c r="AA23" s="301">
        <f t="shared" si="2"/>
        <v>2</v>
      </c>
      <c r="AB23" s="1"/>
      <c r="AC23" s="1"/>
      <c r="AD23" s="5"/>
      <c r="AE23" s="5"/>
      <c r="AF23" s="5"/>
      <c r="AG23" s="5"/>
      <c r="AH23" s="5"/>
    </row>
    <row r="24" spans="1:34" x14ac:dyDescent="0.25">
      <c r="A24" s="249" t="s">
        <v>180</v>
      </c>
      <c r="B24" s="250">
        <v>0</v>
      </c>
      <c r="C24" s="83" t="s">
        <v>61</v>
      </c>
      <c r="D24" s="46" t="s">
        <v>1410</v>
      </c>
      <c r="E24" s="11" t="s">
        <v>291</v>
      </c>
      <c r="F24" s="251">
        <v>1</v>
      </c>
      <c r="G24" s="256">
        <v>1</v>
      </c>
      <c r="H24" s="48"/>
      <c r="I24" s="215" t="s">
        <v>107</v>
      </c>
      <c r="J24" s="93" t="s">
        <v>260</v>
      </c>
      <c r="K24" s="215" t="s">
        <v>181</v>
      </c>
      <c r="L24" s="46" t="s">
        <v>234</v>
      </c>
      <c r="M24" s="253" t="s">
        <v>1068</v>
      </c>
      <c r="N24" s="93" t="s">
        <v>260</v>
      </c>
      <c r="O24" s="254"/>
      <c r="P24" s="256">
        <v>1</v>
      </c>
      <c r="Q24" s="83" t="s">
        <v>61</v>
      </c>
      <c r="R24" s="10">
        <v>0</v>
      </c>
      <c r="S24" s="255">
        <v>13387</v>
      </c>
      <c r="T24" s="9"/>
      <c r="U24" s="11" t="s">
        <v>1083</v>
      </c>
      <c r="V24" s="11" t="s">
        <v>1083</v>
      </c>
      <c r="W24" s="254" t="s">
        <v>1374</v>
      </c>
      <c r="X24" s="254" t="s">
        <v>1277</v>
      </c>
      <c r="Y24" s="306">
        <f t="shared" si="0"/>
        <v>2</v>
      </c>
      <c r="Z24" s="235" t="str">
        <f t="shared" si="1"/>
        <v>0</v>
      </c>
      <c r="AA24" s="301">
        <f t="shared" si="2"/>
        <v>2</v>
      </c>
      <c r="AB24" s="1"/>
      <c r="AC24" s="1"/>
      <c r="AD24" s="5"/>
      <c r="AE24" s="5"/>
      <c r="AF24" s="5"/>
      <c r="AG24" s="5"/>
      <c r="AH24" s="5"/>
    </row>
    <row r="25" spans="1:34" x14ac:dyDescent="0.25">
      <c r="A25" s="249" t="s">
        <v>180</v>
      </c>
      <c r="B25" s="250">
        <v>0</v>
      </c>
      <c r="C25" s="83" t="s">
        <v>61</v>
      </c>
      <c r="D25" s="46" t="s">
        <v>1411</v>
      </c>
      <c r="E25" s="11" t="s">
        <v>291</v>
      </c>
      <c r="F25" s="251">
        <v>1</v>
      </c>
      <c r="G25" s="256">
        <v>1</v>
      </c>
      <c r="H25" s="48"/>
      <c r="I25" s="215" t="s">
        <v>107</v>
      </c>
      <c r="J25" s="93" t="s">
        <v>260</v>
      </c>
      <c r="K25" s="215" t="s">
        <v>181</v>
      </c>
      <c r="L25" s="46" t="s">
        <v>234</v>
      </c>
      <c r="M25" s="253" t="s">
        <v>1068</v>
      </c>
      <c r="N25" s="93" t="s">
        <v>260</v>
      </c>
      <c r="O25" s="254"/>
      <c r="P25" s="256">
        <v>1</v>
      </c>
      <c r="Q25" s="83" t="s">
        <v>61</v>
      </c>
      <c r="R25" s="10">
        <v>0</v>
      </c>
      <c r="S25" s="255">
        <v>13387</v>
      </c>
      <c r="T25" s="9"/>
      <c r="U25" s="11" t="s">
        <v>1083</v>
      </c>
      <c r="V25" s="11" t="s">
        <v>1083</v>
      </c>
      <c r="W25" s="254" t="s">
        <v>1374</v>
      </c>
      <c r="X25" s="254" t="s">
        <v>1277</v>
      </c>
      <c r="Y25" s="306">
        <f t="shared" si="0"/>
        <v>2</v>
      </c>
      <c r="Z25" s="235" t="str">
        <f t="shared" si="1"/>
        <v>0</v>
      </c>
      <c r="AA25" s="301">
        <f t="shared" si="2"/>
        <v>2</v>
      </c>
      <c r="AB25" s="1"/>
      <c r="AC25" s="1"/>
      <c r="AD25" s="5"/>
      <c r="AE25" s="5"/>
      <c r="AF25" s="5"/>
      <c r="AG25" s="5"/>
      <c r="AH25" s="5"/>
    </row>
    <row r="26" spans="1:34" x14ac:dyDescent="0.25">
      <c r="A26" s="249" t="s">
        <v>180</v>
      </c>
      <c r="B26" s="250">
        <v>0</v>
      </c>
      <c r="C26" s="83" t="s">
        <v>61</v>
      </c>
      <c r="D26" s="46" t="s">
        <v>1412</v>
      </c>
      <c r="E26" s="11" t="s">
        <v>291</v>
      </c>
      <c r="F26" s="251">
        <v>1</v>
      </c>
      <c r="G26" s="256">
        <v>1</v>
      </c>
      <c r="H26" s="48"/>
      <c r="I26" s="215" t="s">
        <v>107</v>
      </c>
      <c r="J26" s="93" t="s">
        <v>260</v>
      </c>
      <c r="K26" s="215" t="s">
        <v>181</v>
      </c>
      <c r="L26" s="46" t="s">
        <v>234</v>
      </c>
      <c r="M26" s="253" t="s">
        <v>1068</v>
      </c>
      <c r="N26" s="93" t="s">
        <v>260</v>
      </c>
      <c r="O26" s="254"/>
      <c r="P26" s="256">
        <v>1</v>
      </c>
      <c r="Q26" s="83" t="s">
        <v>61</v>
      </c>
      <c r="R26" s="10">
        <v>0</v>
      </c>
      <c r="S26" s="255">
        <v>13387</v>
      </c>
      <c r="T26" s="9"/>
      <c r="U26" s="11" t="s">
        <v>1083</v>
      </c>
      <c r="V26" s="11" t="s">
        <v>1083</v>
      </c>
      <c r="W26" s="254" t="s">
        <v>1374</v>
      </c>
      <c r="X26" s="254" t="s">
        <v>1277</v>
      </c>
      <c r="Y26" s="306">
        <f t="shared" si="0"/>
        <v>2</v>
      </c>
      <c r="Z26" s="235" t="str">
        <f t="shared" si="1"/>
        <v>0</v>
      </c>
      <c r="AA26" s="301">
        <f t="shared" si="2"/>
        <v>2</v>
      </c>
      <c r="AB26" s="1"/>
      <c r="AC26" s="1"/>
      <c r="AD26" s="5"/>
      <c r="AE26" s="5"/>
      <c r="AF26" s="5"/>
      <c r="AG26" s="5"/>
      <c r="AH26" s="5"/>
    </row>
    <row r="27" spans="1:34" x14ac:dyDescent="0.25">
      <c r="A27" s="249" t="s">
        <v>180</v>
      </c>
      <c r="B27" s="250">
        <v>0</v>
      </c>
      <c r="C27" s="83" t="s">
        <v>61</v>
      </c>
      <c r="D27" s="46" t="s">
        <v>68</v>
      </c>
      <c r="E27" s="11" t="s">
        <v>291</v>
      </c>
      <c r="F27" s="251">
        <v>1</v>
      </c>
      <c r="G27" s="256">
        <v>1</v>
      </c>
      <c r="H27" s="48"/>
      <c r="I27" s="215" t="s">
        <v>107</v>
      </c>
      <c r="J27" s="93" t="s">
        <v>260</v>
      </c>
      <c r="K27" s="215" t="s">
        <v>181</v>
      </c>
      <c r="L27" s="46" t="s">
        <v>234</v>
      </c>
      <c r="M27" s="253" t="s">
        <v>1068</v>
      </c>
      <c r="N27" s="93" t="s">
        <v>260</v>
      </c>
      <c r="O27" s="254"/>
      <c r="P27" s="256">
        <v>1</v>
      </c>
      <c r="Q27" s="83" t="s">
        <v>61</v>
      </c>
      <c r="R27" s="10">
        <v>0</v>
      </c>
      <c r="S27" s="255">
        <v>13387</v>
      </c>
      <c r="T27" s="9"/>
      <c r="U27" s="11" t="s">
        <v>1083</v>
      </c>
      <c r="V27" s="11" t="s">
        <v>1083</v>
      </c>
      <c r="W27" s="254" t="s">
        <v>1374</v>
      </c>
      <c r="X27" s="254" t="s">
        <v>1277</v>
      </c>
      <c r="Y27" s="306">
        <f t="shared" si="0"/>
        <v>2</v>
      </c>
      <c r="Z27" s="235" t="str">
        <f t="shared" si="1"/>
        <v>0</v>
      </c>
      <c r="AA27" s="301">
        <f t="shared" si="2"/>
        <v>2</v>
      </c>
      <c r="AB27" s="1"/>
      <c r="AC27" s="1"/>
      <c r="AD27" s="5"/>
      <c r="AE27" s="5"/>
      <c r="AF27" s="5"/>
      <c r="AG27" s="5"/>
      <c r="AH27" s="5"/>
    </row>
    <row r="28" spans="1:34" x14ac:dyDescent="0.25">
      <c r="A28" s="249" t="s">
        <v>180</v>
      </c>
      <c r="B28" s="250">
        <v>0</v>
      </c>
      <c r="C28" s="83" t="s">
        <v>61</v>
      </c>
      <c r="D28" s="46" t="s">
        <v>1413</v>
      </c>
      <c r="E28" s="11" t="s">
        <v>291</v>
      </c>
      <c r="F28" s="251">
        <v>1</v>
      </c>
      <c r="G28" s="256">
        <v>1</v>
      </c>
      <c r="H28" s="48"/>
      <c r="I28" s="215" t="s">
        <v>107</v>
      </c>
      <c r="J28" s="93" t="s">
        <v>260</v>
      </c>
      <c r="K28" s="215" t="s">
        <v>181</v>
      </c>
      <c r="L28" s="46" t="s">
        <v>234</v>
      </c>
      <c r="M28" s="253" t="s">
        <v>1068</v>
      </c>
      <c r="N28" s="93" t="s">
        <v>260</v>
      </c>
      <c r="O28" s="254"/>
      <c r="P28" s="256">
        <v>1</v>
      </c>
      <c r="Q28" s="83" t="s">
        <v>61</v>
      </c>
      <c r="R28" s="10">
        <v>0</v>
      </c>
      <c r="S28" s="255">
        <v>13387</v>
      </c>
      <c r="T28" s="9"/>
      <c r="U28" s="11" t="s">
        <v>1083</v>
      </c>
      <c r="V28" s="11" t="s">
        <v>1083</v>
      </c>
      <c r="W28" s="254" t="s">
        <v>1374</v>
      </c>
      <c r="X28" s="254" t="s">
        <v>1277</v>
      </c>
      <c r="Y28" s="306">
        <f t="shared" si="0"/>
        <v>2</v>
      </c>
      <c r="Z28" s="235" t="str">
        <f t="shared" si="1"/>
        <v>0</v>
      </c>
      <c r="AA28" s="301">
        <f t="shared" si="2"/>
        <v>2</v>
      </c>
      <c r="AB28" s="1"/>
      <c r="AC28" s="1"/>
      <c r="AD28" s="5"/>
      <c r="AE28" s="5"/>
      <c r="AF28" s="5"/>
      <c r="AG28" s="5"/>
      <c r="AH28" s="5"/>
    </row>
    <row r="29" spans="1:34" x14ac:dyDescent="0.25">
      <c r="A29" s="249" t="s">
        <v>180</v>
      </c>
      <c r="B29" s="250">
        <v>0</v>
      </c>
      <c r="C29" s="83" t="s">
        <v>61</v>
      </c>
      <c r="D29" s="46" t="s">
        <v>1414</v>
      </c>
      <c r="E29" s="11" t="s">
        <v>291</v>
      </c>
      <c r="F29" s="251">
        <v>1</v>
      </c>
      <c r="G29" s="256">
        <v>1</v>
      </c>
      <c r="H29" s="48"/>
      <c r="I29" s="215" t="s">
        <v>107</v>
      </c>
      <c r="J29" s="93" t="s">
        <v>260</v>
      </c>
      <c r="K29" s="215" t="s">
        <v>181</v>
      </c>
      <c r="L29" s="46" t="s">
        <v>234</v>
      </c>
      <c r="M29" s="253" t="s">
        <v>1068</v>
      </c>
      <c r="N29" s="93" t="s">
        <v>260</v>
      </c>
      <c r="O29" s="254"/>
      <c r="P29" s="256">
        <v>1</v>
      </c>
      <c r="Q29" s="83" t="s">
        <v>61</v>
      </c>
      <c r="R29" s="10">
        <v>0</v>
      </c>
      <c r="S29" s="255">
        <v>13387</v>
      </c>
      <c r="T29" s="9"/>
      <c r="U29" s="11" t="s">
        <v>1083</v>
      </c>
      <c r="V29" s="11" t="s">
        <v>1083</v>
      </c>
      <c r="W29" s="254" t="s">
        <v>1374</v>
      </c>
      <c r="X29" s="254" t="s">
        <v>1277</v>
      </c>
      <c r="Y29" s="306">
        <f t="shared" si="0"/>
        <v>2</v>
      </c>
      <c r="Z29" s="235" t="str">
        <f t="shared" si="1"/>
        <v>0</v>
      </c>
      <c r="AA29" s="301">
        <f t="shared" si="2"/>
        <v>2</v>
      </c>
      <c r="AB29" s="1"/>
      <c r="AC29" s="1"/>
      <c r="AD29" s="5"/>
      <c r="AE29" s="5"/>
      <c r="AF29" s="5"/>
      <c r="AG29" s="5"/>
      <c r="AH29" s="5"/>
    </row>
    <row r="30" spans="1:34" x14ac:dyDescent="0.25">
      <c r="A30" s="249" t="s">
        <v>180</v>
      </c>
      <c r="B30" s="250">
        <v>0</v>
      </c>
      <c r="C30" s="83" t="s">
        <v>61</v>
      </c>
      <c r="D30" s="46" t="s">
        <v>1415</v>
      </c>
      <c r="E30" s="11" t="s">
        <v>291</v>
      </c>
      <c r="F30" s="251">
        <v>1</v>
      </c>
      <c r="G30" s="256">
        <v>1</v>
      </c>
      <c r="H30" s="48"/>
      <c r="I30" s="215" t="s">
        <v>107</v>
      </c>
      <c r="J30" s="93" t="s">
        <v>260</v>
      </c>
      <c r="K30" s="215" t="s">
        <v>181</v>
      </c>
      <c r="L30" s="46" t="s">
        <v>234</v>
      </c>
      <c r="M30" s="253" t="s">
        <v>1068</v>
      </c>
      <c r="N30" s="93" t="s">
        <v>260</v>
      </c>
      <c r="O30" s="254"/>
      <c r="P30" s="256">
        <v>1</v>
      </c>
      <c r="Q30" s="83" t="s">
        <v>61</v>
      </c>
      <c r="R30" s="10">
        <v>0</v>
      </c>
      <c r="S30" s="255">
        <v>13387</v>
      </c>
      <c r="T30" s="9"/>
      <c r="U30" s="11" t="s">
        <v>1083</v>
      </c>
      <c r="V30" s="11" t="s">
        <v>1083</v>
      </c>
      <c r="W30" s="254" t="s">
        <v>1374</v>
      </c>
      <c r="X30" s="254" t="s">
        <v>1277</v>
      </c>
      <c r="Y30" s="306">
        <f t="shared" si="0"/>
        <v>2</v>
      </c>
      <c r="Z30" s="235" t="str">
        <f t="shared" si="1"/>
        <v>0</v>
      </c>
      <c r="AA30" s="301">
        <f t="shared" si="2"/>
        <v>2</v>
      </c>
      <c r="AB30" s="1"/>
      <c r="AC30" s="1"/>
      <c r="AD30" s="5"/>
      <c r="AE30" s="5"/>
      <c r="AF30" s="5"/>
      <c r="AG30" s="5"/>
      <c r="AH30" s="5"/>
    </row>
    <row r="31" spans="1:34" x14ac:dyDescent="0.25">
      <c r="A31" s="249" t="s">
        <v>180</v>
      </c>
      <c r="B31" s="250">
        <v>0</v>
      </c>
      <c r="C31" s="83" t="s">
        <v>61</v>
      </c>
      <c r="D31" s="46" t="s">
        <v>1416</v>
      </c>
      <c r="E31" s="11" t="s">
        <v>291</v>
      </c>
      <c r="F31" s="251">
        <v>1</v>
      </c>
      <c r="G31" s="256">
        <v>1</v>
      </c>
      <c r="H31" s="48"/>
      <c r="I31" s="215" t="s">
        <v>107</v>
      </c>
      <c r="J31" s="93" t="s">
        <v>260</v>
      </c>
      <c r="K31" s="215" t="s">
        <v>181</v>
      </c>
      <c r="L31" s="46" t="s">
        <v>234</v>
      </c>
      <c r="M31" s="253" t="s">
        <v>1068</v>
      </c>
      <c r="N31" s="93" t="s">
        <v>260</v>
      </c>
      <c r="O31" s="254"/>
      <c r="P31" s="256">
        <v>1</v>
      </c>
      <c r="Q31" s="83" t="s">
        <v>61</v>
      </c>
      <c r="R31" s="10">
        <v>0</v>
      </c>
      <c r="S31" s="255">
        <v>13387</v>
      </c>
      <c r="T31" s="9"/>
      <c r="U31" s="11" t="s">
        <v>1083</v>
      </c>
      <c r="V31" s="11" t="s">
        <v>1083</v>
      </c>
      <c r="W31" s="254" t="s">
        <v>1374</v>
      </c>
      <c r="X31" s="254" t="s">
        <v>1277</v>
      </c>
      <c r="Y31" s="306">
        <f t="shared" si="0"/>
        <v>2</v>
      </c>
      <c r="Z31" s="235" t="str">
        <f t="shared" si="1"/>
        <v>0</v>
      </c>
      <c r="AA31" s="301">
        <f t="shared" si="2"/>
        <v>2</v>
      </c>
      <c r="AB31" s="1"/>
      <c r="AC31" s="1"/>
      <c r="AD31" s="5"/>
      <c r="AE31" s="5"/>
      <c r="AF31" s="5"/>
      <c r="AG31" s="5"/>
      <c r="AH31" s="5"/>
    </row>
    <row r="32" spans="1:34" x14ac:dyDescent="0.25">
      <c r="A32" s="249" t="s">
        <v>180</v>
      </c>
      <c r="B32" s="250">
        <v>0</v>
      </c>
      <c r="C32" s="83" t="s">
        <v>61</v>
      </c>
      <c r="D32" s="46" t="s">
        <v>1417</v>
      </c>
      <c r="E32" s="11" t="s">
        <v>291</v>
      </c>
      <c r="F32" s="251">
        <v>1</v>
      </c>
      <c r="G32" s="256">
        <v>1</v>
      </c>
      <c r="H32" s="48"/>
      <c r="I32" s="215" t="s">
        <v>107</v>
      </c>
      <c r="J32" s="93" t="s">
        <v>260</v>
      </c>
      <c r="K32" s="215" t="s">
        <v>181</v>
      </c>
      <c r="L32" s="46" t="s">
        <v>234</v>
      </c>
      <c r="M32" s="253" t="s">
        <v>1068</v>
      </c>
      <c r="N32" s="93" t="s">
        <v>260</v>
      </c>
      <c r="O32" s="254"/>
      <c r="P32" s="256">
        <v>1</v>
      </c>
      <c r="Q32" s="83" t="s">
        <v>61</v>
      </c>
      <c r="R32" s="10">
        <v>0</v>
      </c>
      <c r="S32" s="255">
        <v>13387</v>
      </c>
      <c r="T32" s="9"/>
      <c r="U32" s="11" t="s">
        <v>1083</v>
      </c>
      <c r="V32" s="11" t="s">
        <v>1083</v>
      </c>
      <c r="W32" s="254" t="s">
        <v>1374</v>
      </c>
      <c r="X32" s="254" t="s">
        <v>1277</v>
      </c>
      <c r="Y32" s="306">
        <f t="shared" si="0"/>
        <v>2</v>
      </c>
      <c r="Z32" s="235" t="str">
        <f t="shared" si="1"/>
        <v>0</v>
      </c>
      <c r="AA32" s="301">
        <f t="shared" si="2"/>
        <v>2</v>
      </c>
      <c r="AB32" s="1"/>
      <c r="AC32" s="1"/>
      <c r="AD32" s="5"/>
      <c r="AE32" s="5"/>
      <c r="AF32" s="5"/>
      <c r="AG32" s="5"/>
      <c r="AH32" s="5"/>
    </row>
    <row r="33" spans="1:34" x14ac:dyDescent="0.25">
      <c r="A33" s="249" t="s">
        <v>180</v>
      </c>
      <c r="B33" s="250">
        <v>0</v>
      </c>
      <c r="C33" s="83" t="s">
        <v>61</v>
      </c>
      <c r="D33" s="46" t="s">
        <v>1418</v>
      </c>
      <c r="E33" s="11" t="s">
        <v>291</v>
      </c>
      <c r="F33" s="251">
        <v>1</v>
      </c>
      <c r="G33" s="256">
        <v>1</v>
      </c>
      <c r="H33" s="48"/>
      <c r="I33" s="215" t="s">
        <v>107</v>
      </c>
      <c r="J33" s="93" t="s">
        <v>260</v>
      </c>
      <c r="K33" s="215" t="s">
        <v>181</v>
      </c>
      <c r="L33" s="46" t="s">
        <v>234</v>
      </c>
      <c r="M33" s="253" t="s">
        <v>1068</v>
      </c>
      <c r="N33" s="93" t="s">
        <v>260</v>
      </c>
      <c r="O33" s="254"/>
      <c r="P33" s="256">
        <v>1</v>
      </c>
      <c r="Q33" s="83" t="s">
        <v>61</v>
      </c>
      <c r="R33" s="10">
        <v>0</v>
      </c>
      <c r="S33" s="255">
        <v>13387</v>
      </c>
      <c r="T33" s="9"/>
      <c r="U33" s="11" t="s">
        <v>1083</v>
      </c>
      <c r="V33" s="11" t="s">
        <v>1083</v>
      </c>
      <c r="W33" s="254" t="s">
        <v>1374</v>
      </c>
      <c r="X33" s="254" t="s">
        <v>1277</v>
      </c>
      <c r="Y33" s="306">
        <f t="shared" si="0"/>
        <v>2</v>
      </c>
      <c r="Z33" s="235" t="str">
        <f t="shared" si="1"/>
        <v>0</v>
      </c>
      <c r="AA33" s="301">
        <f t="shared" si="2"/>
        <v>2</v>
      </c>
      <c r="AB33" s="1"/>
      <c r="AC33" s="1"/>
      <c r="AD33" s="5"/>
      <c r="AE33" s="5"/>
      <c r="AF33" s="5"/>
      <c r="AG33" s="5"/>
      <c r="AH33" s="5"/>
    </row>
    <row r="34" spans="1:34" x14ac:dyDescent="0.25">
      <c r="A34" s="249" t="s">
        <v>180</v>
      </c>
      <c r="B34" s="250">
        <v>0</v>
      </c>
      <c r="C34" s="83" t="s">
        <v>61</v>
      </c>
      <c r="D34" s="46" t="s">
        <v>1419</v>
      </c>
      <c r="E34" s="11" t="s">
        <v>291</v>
      </c>
      <c r="F34" s="251">
        <v>1</v>
      </c>
      <c r="G34" s="256">
        <v>1</v>
      </c>
      <c r="H34" s="48"/>
      <c r="I34" s="215" t="s">
        <v>107</v>
      </c>
      <c r="J34" s="93" t="s">
        <v>260</v>
      </c>
      <c r="K34" s="215" t="s">
        <v>181</v>
      </c>
      <c r="L34" s="46" t="s">
        <v>234</v>
      </c>
      <c r="M34" s="253" t="s">
        <v>1068</v>
      </c>
      <c r="N34" s="93" t="s">
        <v>260</v>
      </c>
      <c r="O34" s="254"/>
      <c r="P34" s="256">
        <v>1</v>
      </c>
      <c r="Q34" s="83" t="s">
        <v>61</v>
      </c>
      <c r="R34" s="10">
        <v>0</v>
      </c>
      <c r="S34" s="255">
        <v>13387</v>
      </c>
      <c r="T34" s="9"/>
      <c r="U34" s="11" t="s">
        <v>1083</v>
      </c>
      <c r="V34" s="11" t="s">
        <v>1083</v>
      </c>
      <c r="W34" s="254" t="s">
        <v>1374</v>
      </c>
      <c r="X34" s="254" t="s">
        <v>1277</v>
      </c>
      <c r="Y34" s="306">
        <f t="shared" si="0"/>
        <v>2</v>
      </c>
      <c r="Z34" s="235" t="str">
        <f t="shared" si="1"/>
        <v>0</v>
      </c>
      <c r="AA34" s="301">
        <f t="shared" si="2"/>
        <v>2</v>
      </c>
      <c r="AB34" s="1"/>
      <c r="AC34" s="1"/>
      <c r="AD34" s="5"/>
      <c r="AE34" s="5"/>
      <c r="AF34" s="5"/>
      <c r="AG34" s="5"/>
      <c r="AH34" s="5"/>
    </row>
    <row r="35" spans="1:34" x14ac:dyDescent="0.25">
      <c r="A35" s="249" t="s">
        <v>180</v>
      </c>
      <c r="B35" s="250">
        <v>0</v>
      </c>
      <c r="C35" s="83" t="s">
        <v>61</v>
      </c>
      <c r="D35" s="46" t="s">
        <v>1420</v>
      </c>
      <c r="E35" s="11" t="s">
        <v>291</v>
      </c>
      <c r="F35" s="251">
        <v>1</v>
      </c>
      <c r="G35" s="256">
        <v>1</v>
      </c>
      <c r="H35" s="48"/>
      <c r="I35" s="215" t="s">
        <v>107</v>
      </c>
      <c r="J35" s="93" t="s">
        <v>260</v>
      </c>
      <c r="K35" s="215" t="s">
        <v>181</v>
      </c>
      <c r="L35" s="46" t="s">
        <v>234</v>
      </c>
      <c r="M35" s="253" t="s">
        <v>1068</v>
      </c>
      <c r="N35" s="93" t="s">
        <v>260</v>
      </c>
      <c r="O35" s="254"/>
      <c r="P35" s="256">
        <v>1</v>
      </c>
      <c r="Q35" s="83" t="s">
        <v>61</v>
      </c>
      <c r="R35" s="10">
        <v>0</v>
      </c>
      <c r="S35" s="255">
        <v>13387</v>
      </c>
      <c r="T35" s="9"/>
      <c r="U35" s="11" t="s">
        <v>1083</v>
      </c>
      <c r="V35" s="11" t="s">
        <v>1083</v>
      </c>
      <c r="W35" s="254" t="s">
        <v>1374</v>
      </c>
      <c r="X35" s="254" t="s">
        <v>1277</v>
      </c>
      <c r="Y35" s="306">
        <f t="shared" si="0"/>
        <v>2</v>
      </c>
      <c r="Z35" s="235" t="str">
        <f t="shared" si="1"/>
        <v>0</v>
      </c>
      <c r="AA35" s="301">
        <f t="shared" si="2"/>
        <v>2</v>
      </c>
      <c r="AB35" s="1"/>
      <c r="AC35" s="1"/>
      <c r="AD35" s="5"/>
      <c r="AE35" s="5"/>
      <c r="AF35" s="5"/>
      <c r="AG35" s="5"/>
      <c r="AH35" s="5"/>
    </row>
    <row r="36" spans="1:34" x14ac:dyDescent="0.25">
      <c r="A36" s="249" t="s">
        <v>180</v>
      </c>
      <c r="B36" s="250">
        <v>0</v>
      </c>
      <c r="C36" s="83" t="s">
        <v>61</v>
      </c>
      <c r="D36" s="46" t="s">
        <v>1421</v>
      </c>
      <c r="E36" s="11" t="s">
        <v>291</v>
      </c>
      <c r="F36" s="251">
        <v>1</v>
      </c>
      <c r="G36" s="256">
        <v>1</v>
      </c>
      <c r="H36" s="48"/>
      <c r="I36" s="215" t="s">
        <v>107</v>
      </c>
      <c r="J36" s="93" t="s">
        <v>260</v>
      </c>
      <c r="K36" s="215" t="s">
        <v>181</v>
      </c>
      <c r="L36" s="46" t="s">
        <v>234</v>
      </c>
      <c r="M36" s="253" t="s">
        <v>1068</v>
      </c>
      <c r="N36" s="93" t="s">
        <v>260</v>
      </c>
      <c r="O36" s="254"/>
      <c r="P36" s="256">
        <v>1</v>
      </c>
      <c r="Q36" s="83" t="s">
        <v>61</v>
      </c>
      <c r="R36" s="10">
        <v>0</v>
      </c>
      <c r="S36" s="255">
        <v>13387</v>
      </c>
      <c r="T36" s="9"/>
      <c r="U36" s="11" t="s">
        <v>1083</v>
      </c>
      <c r="V36" s="11" t="s">
        <v>1083</v>
      </c>
      <c r="W36" s="254" t="s">
        <v>1374</v>
      </c>
      <c r="X36" s="254" t="s">
        <v>1277</v>
      </c>
      <c r="Y36" s="306">
        <f t="shared" si="0"/>
        <v>2</v>
      </c>
      <c r="Z36" s="235" t="str">
        <f t="shared" si="1"/>
        <v>0</v>
      </c>
      <c r="AA36" s="301">
        <f t="shared" si="2"/>
        <v>2</v>
      </c>
      <c r="AB36" s="1"/>
      <c r="AC36" s="1"/>
      <c r="AD36" s="5"/>
      <c r="AE36" s="5"/>
      <c r="AF36" s="5"/>
      <c r="AG36" s="5"/>
      <c r="AH36" s="5"/>
    </row>
    <row r="37" spans="1:34" x14ac:dyDescent="0.25">
      <c r="A37" s="249" t="s">
        <v>180</v>
      </c>
      <c r="B37" s="250">
        <v>0</v>
      </c>
      <c r="C37" s="83" t="s">
        <v>61</v>
      </c>
      <c r="D37" s="46" t="s">
        <v>1422</v>
      </c>
      <c r="E37" s="11" t="s">
        <v>291</v>
      </c>
      <c r="F37" s="251">
        <v>1</v>
      </c>
      <c r="G37" s="256">
        <v>1</v>
      </c>
      <c r="H37" s="48"/>
      <c r="I37" s="215" t="s">
        <v>107</v>
      </c>
      <c r="J37" s="93" t="s">
        <v>260</v>
      </c>
      <c r="K37" s="215" t="s">
        <v>181</v>
      </c>
      <c r="L37" s="46" t="s">
        <v>234</v>
      </c>
      <c r="M37" s="253" t="s">
        <v>1068</v>
      </c>
      <c r="N37" s="93" t="s">
        <v>260</v>
      </c>
      <c r="O37" s="254"/>
      <c r="P37" s="256">
        <v>1</v>
      </c>
      <c r="Q37" s="83" t="s">
        <v>61</v>
      </c>
      <c r="R37" s="10">
        <v>0</v>
      </c>
      <c r="S37" s="255">
        <v>13387</v>
      </c>
      <c r="T37" s="9"/>
      <c r="U37" s="11" t="s">
        <v>1083</v>
      </c>
      <c r="V37" s="11" t="s">
        <v>1083</v>
      </c>
      <c r="W37" s="254" t="s">
        <v>1374</v>
      </c>
      <c r="X37" s="254" t="s">
        <v>1277</v>
      </c>
      <c r="Y37" s="306">
        <f t="shared" si="0"/>
        <v>2</v>
      </c>
      <c r="Z37" s="235" t="str">
        <f t="shared" si="1"/>
        <v>0</v>
      </c>
      <c r="AA37" s="301">
        <f t="shared" si="2"/>
        <v>2</v>
      </c>
      <c r="AB37" s="1"/>
      <c r="AC37" s="1"/>
      <c r="AD37" s="5"/>
      <c r="AE37" s="5"/>
      <c r="AF37" s="5"/>
      <c r="AG37" s="5"/>
      <c r="AH37" s="5"/>
    </row>
    <row r="38" spans="1:34" x14ac:dyDescent="0.25">
      <c r="A38" s="249" t="s">
        <v>180</v>
      </c>
      <c r="B38" s="250">
        <v>0</v>
      </c>
      <c r="C38" s="83" t="s">
        <v>61</v>
      </c>
      <c r="D38" s="46" t="s">
        <v>1423</v>
      </c>
      <c r="E38" s="11" t="s">
        <v>291</v>
      </c>
      <c r="F38" s="251">
        <v>1</v>
      </c>
      <c r="G38" s="257">
        <v>1</v>
      </c>
      <c r="H38" s="48"/>
      <c r="I38" s="215" t="s">
        <v>107</v>
      </c>
      <c r="J38" s="93" t="s">
        <v>260</v>
      </c>
      <c r="K38" s="215" t="s">
        <v>181</v>
      </c>
      <c r="L38" s="46" t="s">
        <v>234</v>
      </c>
      <c r="M38" s="253" t="s">
        <v>1068</v>
      </c>
      <c r="N38" s="93" t="s">
        <v>260</v>
      </c>
      <c r="O38" s="254"/>
      <c r="P38" s="257">
        <v>1</v>
      </c>
      <c r="Q38" s="83" t="s">
        <v>61</v>
      </c>
      <c r="R38" s="10">
        <v>0</v>
      </c>
      <c r="S38" s="255">
        <v>13387</v>
      </c>
      <c r="T38" s="9"/>
      <c r="U38" s="11" t="s">
        <v>1083</v>
      </c>
      <c r="V38" s="11" t="s">
        <v>1083</v>
      </c>
      <c r="W38" s="254" t="s">
        <v>1374</v>
      </c>
      <c r="X38" s="254" t="s">
        <v>1277</v>
      </c>
      <c r="Y38" s="306">
        <f t="shared" si="0"/>
        <v>2</v>
      </c>
      <c r="Z38" s="235" t="str">
        <f t="shared" si="1"/>
        <v>0</v>
      </c>
      <c r="AA38" s="301">
        <f t="shared" si="2"/>
        <v>2</v>
      </c>
      <c r="AB38" s="1"/>
      <c r="AC38" s="1"/>
      <c r="AD38" s="5"/>
      <c r="AE38" s="5"/>
      <c r="AF38" s="5"/>
      <c r="AG38" s="5"/>
      <c r="AH38" s="5"/>
    </row>
    <row r="39" spans="1:34" s="262" customFormat="1" x14ac:dyDescent="0.25">
      <c r="A39" s="258"/>
      <c r="B39" s="259"/>
      <c r="C39" s="258"/>
      <c r="D39" s="258"/>
      <c r="E39" s="258"/>
      <c r="F39" s="258"/>
      <c r="G39" s="259">
        <f>SUM(G15:G38)</f>
        <v>21</v>
      </c>
      <c r="H39" s="258"/>
      <c r="I39" s="258"/>
      <c r="J39" s="260"/>
      <c r="K39" s="258"/>
      <c r="L39" s="258"/>
      <c r="M39" s="62">
        <f>G39-P39</f>
        <v>0</v>
      </c>
      <c r="N39" s="260"/>
      <c r="O39" s="258"/>
      <c r="P39" s="259">
        <f>SUM(P15:P38)</f>
        <v>21</v>
      </c>
      <c r="Q39" s="258"/>
      <c r="R39" s="258"/>
      <c r="S39" s="261"/>
      <c r="T39" s="258"/>
      <c r="U39" s="258"/>
      <c r="V39" s="258"/>
      <c r="W39" s="258"/>
      <c r="X39" s="258"/>
      <c r="Y39" s="306"/>
      <c r="Z39" s="235" t="str">
        <f t="shared" si="1"/>
        <v>0</v>
      </c>
      <c r="AA39" s="301" t="str">
        <f t="shared" si="2"/>
        <v>0</v>
      </c>
      <c r="AB39" s="258"/>
      <c r="AC39" s="258"/>
      <c r="AD39" s="258"/>
      <c r="AE39" s="258"/>
      <c r="AF39" s="258"/>
      <c r="AG39" s="258"/>
      <c r="AH39" s="258"/>
    </row>
    <row r="40" spans="1:34" s="53" customFormat="1" ht="11.85" customHeight="1" x14ac:dyDescent="0.25">
      <c r="A40" s="46"/>
      <c r="B40" s="47"/>
      <c r="C40" s="42" t="s">
        <v>239</v>
      </c>
      <c r="D40" s="46"/>
      <c r="E40" s="48"/>
      <c r="F40" s="48"/>
      <c r="G40" s="49"/>
      <c r="H40" s="49"/>
      <c r="I40" s="49"/>
      <c r="J40" s="49"/>
      <c r="K40" s="50"/>
      <c r="L40" s="51"/>
      <c r="M40" s="49"/>
      <c r="N40" s="49"/>
      <c r="O40" s="49"/>
      <c r="P40" s="49"/>
      <c r="Q40" s="46"/>
      <c r="R40" s="47"/>
      <c r="S40" s="52"/>
      <c r="T40" s="46"/>
      <c r="U40" s="48"/>
      <c r="X40" s="48"/>
      <c r="Y40" s="306"/>
      <c r="Z40" s="235" t="str">
        <f t="shared" si="1"/>
        <v>0</v>
      </c>
      <c r="AA40" s="301" t="str">
        <f t="shared" si="2"/>
        <v>0</v>
      </c>
    </row>
    <row r="41" spans="1:34" s="19" customFormat="1" ht="11.85" customHeight="1" x14ac:dyDescent="0.25">
      <c r="A41" s="17" t="s">
        <v>1117</v>
      </c>
      <c r="B41" s="18">
        <v>25</v>
      </c>
      <c r="C41" s="17" t="s">
        <v>310</v>
      </c>
      <c r="D41" s="9" t="s">
        <v>971</v>
      </c>
      <c r="E41" s="11" t="s">
        <v>291</v>
      </c>
      <c r="F41" s="11">
        <v>24</v>
      </c>
      <c r="G41" s="19">
        <v>23</v>
      </c>
      <c r="H41" s="19" t="s">
        <v>1270</v>
      </c>
      <c r="I41" s="21" t="s">
        <v>1385</v>
      </c>
      <c r="J41" s="19" t="s">
        <v>260</v>
      </c>
      <c r="K41" s="21" t="s">
        <v>537</v>
      </c>
      <c r="L41" s="17" t="s">
        <v>234</v>
      </c>
      <c r="M41" s="19" t="s">
        <v>968</v>
      </c>
      <c r="N41" s="19" t="s">
        <v>260</v>
      </c>
      <c r="P41" s="19">
        <v>23</v>
      </c>
      <c r="Q41" s="17" t="s">
        <v>297</v>
      </c>
      <c r="R41" s="18">
        <v>0</v>
      </c>
      <c r="S41" s="202">
        <v>13388</v>
      </c>
      <c r="T41" s="17" t="s">
        <v>1269</v>
      </c>
      <c r="U41" s="19" t="s">
        <v>970</v>
      </c>
      <c r="V41" s="19" t="s">
        <v>970</v>
      </c>
      <c r="W41" s="19" t="s">
        <v>1374</v>
      </c>
      <c r="X41" s="19" t="s">
        <v>1277</v>
      </c>
      <c r="Y41" s="306">
        <f t="shared" si="0"/>
        <v>1104</v>
      </c>
      <c r="Z41" s="235" t="str">
        <f t="shared" si="1"/>
        <v>0</v>
      </c>
      <c r="AA41" s="301">
        <f t="shared" si="2"/>
        <v>1104</v>
      </c>
      <c r="AC41" s="22"/>
    </row>
    <row r="42" spans="1:34" s="19" customFormat="1" ht="11.85" customHeight="1" x14ac:dyDescent="0.25">
      <c r="A42" s="9" t="s">
        <v>1069</v>
      </c>
      <c r="B42" s="10">
        <v>0</v>
      </c>
      <c r="C42" s="9" t="s">
        <v>1045</v>
      </c>
      <c r="D42" s="9" t="s">
        <v>971</v>
      </c>
      <c r="E42" s="11" t="s">
        <v>291</v>
      </c>
      <c r="F42" s="11">
        <v>24</v>
      </c>
      <c r="G42" s="19">
        <v>23</v>
      </c>
      <c r="H42" s="19" t="s">
        <v>1270</v>
      </c>
      <c r="I42" s="20"/>
      <c r="J42" s="19" t="s">
        <v>260</v>
      </c>
      <c r="K42" s="20" t="s">
        <v>968</v>
      </c>
      <c r="L42" s="17" t="s">
        <v>234</v>
      </c>
      <c r="M42" s="19" t="s">
        <v>968</v>
      </c>
      <c r="N42" s="19" t="s">
        <v>260</v>
      </c>
      <c r="P42" s="19">
        <v>23</v>
      </c>
      <c r="Q42" s="17" t="s">
        <v>297</v>
      </c>
      <c r="R42" s="18">
        <v>88.5</v>
      </c>
      <c r="S42" s="129" t="s">
        <v>1372</v>
      </c>
      <c r="T42" s="17" t="s">
        <v>1119</v>
      </c>
      <c r="U42" s="19" t="s">
        <v>970</v>
      </c>
      <c r="V42" s="19" t="s">
        <v>970</v>
      </c>
      <c r="W42" s="19" t="s">
        <v>1374</v>
      </c>
      <c r="X42" s="19" t="s">
        <v>1373</v>
      </c>
      <c r="Y42" s="306">
        <f t="shared" si="0"/>
        <v>1104</v>
      </c>
      <c r="Z42" s="235">
        <f t="shared" si="1"/>
        <v>1104</v>
      </c>
      <c r="AA42" s="301" t="str">
        <f t="shared" si="2"/>
        <v>0</v>
      </c>
      <c r="AC42" s="22"/>
    </row>
    <row r="43" spans="1:34" s="19" customFormat="1" ht="11.85" customHeight="1" x14ac:dyDescent="0.25">
      <c r="L43" s="9" t="s">
        <v>234</v>
      </c>
      <c r="Q43" s="17"/>
      <c r="R43" s="18"/>
      <c r="S43" s="70"/>
      <c r="T43" s="17"/>
      <c r="Y43" s="306"/>
      <c r="Z43" s="235" t="str">
        <f t="shared" si="1"/>
        <v>0</v>
      </c>
      <c r="AA43" s="301" t="str">
        <f t="shared" si="2"/>
        <v>0</v>
      </c>
      <c r="AC43" s="22"/>
    </row>
    <row r="44" spans="1:34" s="35" customFormat="1" ht="11.85" customHeight="1" thickBot="1" x14ac:dyDescent="0.3">
      <c r="G44" s="36">
        <f>SUM(G40:G43)</f>
        <v>46</v>
      </c>
      <c r="H44" s="36"/>
      <c r="I44" s="36"/>
      <c r="J44" s="36"/>
      <c r="K44" s="36"/>
      <c r="L44" s="37"/>
      <c r="M44" s="36">
        <f>G44-P44</f>
        <v>0</v>
      </c>
      <c r="N44" s="36"/>
      <c r="O44" s="36"/>
      <c r="P44" s="36">
        <f>SUM(P40:P43)</f>
        <v>46</v>
      </c>
      <c r="Q44" s="38"/>
      <c r="R44" s="38"/>
      <c r="S44" s="39"/>
      <c r="T44" s="38"/>
      <c r="X44" s="38"/>
      <c r="Y44" s="306"/>
      <c r="Z44" s="235" t="str">
        <f t="shared" si="1"/>
        <v>0</v>
      </c>
      <c r="AA44" s="301" t="str">
        <f t="shared" si="2"/>
        <v>0</v>
      </c>
    </row>
    <row r="45" spans="1:34" s="25" customFormat="1" ht="11.85" customHeight="1" x14ac:dyDescent="0.25">
      <c r="C45" s="32" t="s">
        <v>237</v>
      </c>
      <c r="G45" s="19"/>
      <c r="H45" s="19"/>
      <c r="I45" s="40"/>
      <c r="J45" s="19"/>
      <c r="K45" s="19"/>
      <c r="L45" s="33"/>
      <c r="M45" s="19"/>
      <c r="N45" s="19"/>
      <c r="O45" s="19"/>
      <c r="P45" s="19"/>
      <c r="Q45" s="19"/>
      <c r="R45" s="19"/>
      <c r="S45" s="110"/>
      <c r="T45" s="19"/>
      <c r="X45" s="19"/>
      <c r="Y45" s="306"/>
      <c r="Z45" s="235" t="str">
        <f t="shared" si="1"/>
        <v>0</v>
      </c>
      <c r="AA45" s="301" t="str">
        <f t="shared" si="2"/>
        <v>0</v>
      </c>
    </row>
    <row r="46" spans="1:34" s="19" customFormat="1" ht="11.85" customHeight="1" x14ac:dyDescent="0.25">
      <c r="A46" s="111">
        <v>483067.1</v>
      </c>
      <c r="B46" s="18">
        <v>0</v>
      </c>
      <c r="C46" s="19" t="s">
        <v>494</v>
      </c>
      <c r="D46" s="9" t="s">
        <v>971</v>
      </c>
      <c r="E46" s="11" t="s">
        <v>291</v>
      </c>
      <c r="F46" s="11">
        <v>24</v>
      </c>
      <c r="G46" s="19">
        <v>25</v>
      </c>
      <c r="H46" s="19">
        <v>782297</v>
      </c>
      <c r="I46" s="20" t="s">
        <v>1070</v>
      </c>
      <c r="J46" s="19" t="s">
        <v>260</v>
      </c>
      <c r="K46" s="295" t="s">
        <v>1071</v>
      </c>
      <c r="L46" s="17" t="s">
        <v>234</v>
      </c>
      <c r="M46" s="26" t="s">
        <v>835</v>
      </c>
      <c r="P46" s="19">
        <v>25</v>
      </c>
      <c r="Q46" s="9" t="s">
        <v>1032</v>
      </c>
      <c r="R46" s="10">
        <v>0</v>
      </c>
      <c r="S46" s="202">
        <v>13391</v>
      </c>
      <c r="T46" s="9" t="s">
        <v>1072</v>
      </c>
      <c r="U46" s="11" t="s">
        <v>1400</v>
      </c>
      <c r="W46" s="19" t="s">
        <v>1374</v>
      </c>
      <c r="X46" s="19" t="s">
        <v>1277</v>
      </c>
      <c r="Y46" s="306">
        <f t="shared" si="0"/>
        <v>1200</v>
      </c>
      <c r="Z46" s="235" t="str">
        <f t="shared" si="1"/>
        <v>0</v>
      </c>
      <c r="AA46" s="301">
        <f t="shared" si="2"/>
        <v>1200</v>
      </c>
    </row>
    <row r="47" spans="1:34" s="19" customFormat="1" ht="11.25" customHeight="1" x14ac:dyDescent="0.25">
      <c r="A47" s="17" t="s">
        <v>1115</v>
      </c>
      <c r="B47" s="18">
        <v>24</v>
      </c>
      <c r="C47" s="17" t="s">
        <v>310</v>
      </c>
      <c r="D47" s="9" t="s">
        <v>971</v>
      </c>
      <c r="E47" s="11" t="s">
        <v>291</v>
      </c>
      <c r="F47" s="11">
        <v>24</v>
      </c>
      <c r="G47" s="19">
        <v>7</v>
      </c>
      <c r="H47" s="19" t="s">
        <v>1270</v>
      </c>
      <c r="I47" s="21" t="s">
        <v>1383</v>
      </c>
      <c r="J47" s="19" t="s">
        <v>260</v>
      </c>
      <c r="K47" s="21" t="s">
        <v>537</v>
      </c>
      <c r="L47" s="17" t="s">
        <v>234</v>
      </c>
      <c r="M47" s="26" t="s">
        <v>835</v>
      </c>
      <c r="N47" s="19" t="s">
        <v>260</v>
      </c>
      <c r="O47" s="26" t="s">
        <v>1399</v>
      </c>
      <c r="P47" s="19">
        <v>7</v>
      </c>
      <c r="Q47" s="9" t="s">
        <v>1032</v>
      </c>
      <c r="R47" s="10">
        <v>0</v>
      </c>
      <c r="S47" s="202">
        <v>13394</v>
      </c>
      <c r="T47" s="9" t="s">
        <v>1072</v>
      </c>
      <c r="U47" s="11" t="s">
        <v>1400</v>
      </c>
      <c r="V47" s="11" t="s">
        <v>1400</v>
      </c>
      <c r="W47" s="19" t="s">
        <v>1374</v>
      </c>
      <c r="X47" s="19" t="s">
        <v>1277</v>
      </c>
      <c r="Y47" s="306">
        <f t="shared" si="0"/>
        <v>336</v>
      </c>
      <c r="Z47" s="235" t="str">
        <f t="shared" si="1"/>
        <v>0</v>
      </c>
      <c r="AA47" s="301">
        <f t="shared" si="2"/>
        <v>336</v>
      </c>
      <c r="AC47" s="22"/>
    </row>
    <row r="48" spans="1:34" s="19" customFormat="1" ht="11.85" customHeight="1" x14ac:dyDescent="0.25">
      <c r="A48" s="46" t="s">
        <v>1117</v>
      </c>
      <c r="B48" s="47">
        <v>25</v>
      </c>
      <c r="C48" s="46" t="s">
        <v>310</v>
      </c>
      <c r="D48" s="9" t="s">
        <v>971</v>
      </c>
      <c r="E48" s="11" t="s">
        <v>291</v>
      </c>
      <c r="F48" s="11">
        <v>24</v>
      </c>
      <c r="G48" s="48">
        <v>2</v>
      </c>
      <c r="H48" s="48" t="s">
        <v>1270</v>
      </c>
      <c r="I48" s="196" t="s">
        <v>1385</v>
      </c>
      <c r="J48" s="19" t="s">
        <v>260</v>
      </c>
      <c r="K48" s="196" t="s">
        <v>537</v>
      </c>
      <c r="L48" s="17" t="s">
        <v>234</v>
      </c>
      <c r="M48" s="26" t="s">
        <v>835</v>
      </c>
      <c r="N48" s="19" t="s">
        <v>260</v>
      </c>
      <c r="O48" s="26" t="s">
        <v>1399</v>
      </c>
      <c r="P48" s="48">
        <v>2</v>
      </c>
      <c r="Q48" s="9" t="s">
        <v>1032</v>
      </c>
      <c r="R48" s="10">
        <v>0</v>
      </c>
      <c r="S48" s="202">
        <v>13394</v>
      </c>
      <c r="T48" s="9" t="s">
        <v>1072</v>
      </c>
      <c r="U48" s="11" t="s">
        <v>1400</v>
      </c>
      <c r="V48" s="11" t="s">
        <v>1400</v>
      </c>
      <c r="W48" s="19" t="s">
        <v>1374</v>
      </c>
      <c r="X48" s="19" t="s">
        <v>1277</v>
      </c>
      <c r="Y48" s="306">
        <f t="shared" si="0"/>
        <v>96</v>
      </c>
      <c r="Z48" s="235" t="str">
        <f t="shared" si="1"/>
        <v>0</v>
      </c>
      <c r="AA48" s="301">
        <f t="shared" si="2"/>
        <v>96</v>
      </c>
      <c r="AC48" s="22"/>
    </row>
    <row r="49" spans="1:32" s="19" customFormat="1" ht="11.85" customHeight="1" x14ac:dyDescent="0.25">
      <c r="A49" s="17"/>
      <c r="B49" s="18"/>
      <c r="C49" s="17"/>
      <c r="D49" s="17"/>
      <c r="I49" s="21"/>
      <c r="K49" s="21"/>
      <c r="L49" s="17"/>
      <c r="M49" s="26"/>
      <c r="O49" s="26"/>
      <c r="Q49" s="23"/>
      <c r="R49" s="18"/>
      <c r="S49" s="265"/>
      <c r="T49" s="17"/>
      <c r="Y49" s="306"/>
      <c r="Z49" s="235" t="str">
        <f t="shared" si="1"/>
        <v>0</v>
      </c>
      <c r="AA49" s="301" t="str">
        <f t="shared" si="2"/>
        <v>0</v>
      </c>
      <c r="AC49" s="22"/>
    </row>
    <row r="50" spans="1:32" s="35" customFormat="1" ht="11.85" customHeight="1" thickBot="1" x14ac:dyDescent="0.3">
      <c r="G50" s="36">
        <f>SUM(G45:G49)</f>
        <v>34</v>
      </c>
      <c r="H50" s="36"/>
      <c r="I50" s="36"/>
      <c r="J50" s="36"/>
      <c r="K50" s="36"/>
      <c r="L50" s="41"/>
      <c r="M50" s="36">
        <f>G50-P50</f>
        <v>0</v>
      </c>
      <c r="N50" s="36"/>
      <c r="O50" s="36"/>
      <c r="P50" s="36">
        <f>SUM(P45:P49)</f>
        <v>34</v>
      </c>
      <c r="Q50" s="38"/>
      <c r="R50" s="38"/>
      <c r="S50" s="39"/>
      <c r="T50" s="38"/>
      <c r="X50" s="38"/>
      <c r="Y50" s="306"/>
      <c r="Z50" s="235" t="str">
        <f t="shared" si="1"/>
        <v>0</v>
      </c>
      <c r="AA50" s="301" t="str">
        <f t="shared" si="2"/>
        <v>0</v>
      </c>
    </row>
    <row r="51" spans="1:32" s="25" customFormat="1" x14ac:dyDescent="0.25">
      <c r="A51" s="267"/>
      <c r="C51" s="231" t="s">
        <v>1433</v>
      </c>
      <c r="H51" s="268"/>
      <c r="I51" s="266"/>
      <c r="J51" s="33"/>
      <c r="K51" s="269"/>
      <c r="N51" s="33"/>
      <c r="O51" s="268"/>
      <c r="S51" s="267"/>
      <c r="Y51" s="306"/>
      <c r="Z51" s="235" t="str">
        <f t="shared" si="1"/>
        <v>0</v>
      </c>
      <c r="AA51" s="301" t="str">
        <f t="shared" si="2"/>
        <v>0</v>
      </c>
    </row>
    <row r="52" spans="1:32" s="25" customFormat="1" x14ac:dyDescent="0.25">
      <c r="A52" s="111">
        <v>436147.1</v>
      </c>
      <c r="B52" s="18">
        <v>0</v>
      </c>
      <c r="C52" s="19" t="s">
        <v>494</v>
      </c>
      <c r="D52" s="9" t="s">
        <v>1073</v>
      </c>
      <c r="E52" s="11" t="s">
        <v>291</v>
      </c>
      <c r="F52" s="11">
        <v>8</v>
      </c>
      <c r="G52" s="26">
        <v>25</v>
      </c>
      <c r="H52" s="21">
        <v>682856</v>
      </c>
      <c r="I52" s="20" t="s">
        <v>1434</v>
      </c>
      <c r="J52" s="8" t="s">
        <v>260</v>
      </c>
      <c r="K52" s="295" t="s">
        <v>677</v>
      </c>
      <c r="L52" s="46" t="s">
        <v>234</v>
      </c>
      <c r="M52" s="192" t="s">
        <v>968</v>
      </c>
      <c r="N52" s="8" t="s">
        <v>260</v>
      </c>
      <c r="O52" s="98" t="s">
        <v>1435</v>
      </c>
      <c r="P52" s="19">
        <v>15</v>
      </c>
      <c r="Q52" s="19"/>
      <c r="R52" s="19"/>
      <c r="S52" s="111"/>
      <c r="Y52" s="306"/>
      <c r="Z52" s="235" t="str">
        <f t="shared" si="1"/>
        <v>0</v>
      </c>
      <c r="AA52" s="301" t="str">
        <f t="shared" si="2"/>
        <v>0</v>
      </c>
    </row>
    <row r="53" spans="1:32" s="25" customFormat="1" x14ac:dyDescent="0.25">
      <c r="A53" s="111">
        <v>436147.1</v>
      </c>
      <c r="B53" s="18">
        <v>0</v>
      </c>
      <c r="C53" s="19" t="s">
        <v>494</v>
      </c>
      <c r="D53" s="9" t="s">
        <v>290</v>
      </c>
      <c r="E53" s="11" t="s">
        <v>291</v>
      </c>
      <c r="F53" s="11">
        <v>16</v>
      </c>
      <c r="G53" s="26">
        <v>5</v>
      </c>
      <c r="H53" s="19">
        <v>782297</v>
      </c>
      <c r="I53" s="20" t="s">
        <v>1434</v>
      </c>
      <c r="J53" s="8" t="s">
        <v>260</v>
      </c>
      <c r="K53" s="295" t="s">
        <v>1071</v>
      </c>
      <c r="L53" s="46" t="s">
        <v>234</v>
      </c>
      <c r="M53" s="192" t="s">
        <v>835</v>
      </c>
      <c r="N53" s="8" t="s">
        <v>260</v>
      </c>
      <c r="O53" s="98" t="s">
        <v>1435</v>
      </c>
      <c r="P53" s="19">
        <v>15</v>
      </c>
      <c r="Q53" s="19"/>
      <c r="R53" s="19"/>
      <c r="S53" s="111"/>
      <c r="Y53" s="306"/>
      <c r="Z53" s="235" t="str">
        <f t="shared" si="1"/>
        <v>0</v>
      </c>
      <c r="AA53" s="301" t="str">
        <f t="shared" si="2"/>
        <v>0</v>
      </c>
    </row>
    <row r="54" spans="1:32" s="25" customFormat="1" x14ac:dyDescent="0.25">
      <c r="A54" s="111">
        <v>436147.1</v>
      </c>
      <c r="B54" s="18">
        <v>0</v>
      </c>
      <c r="C54" s="19" t="s">
        <v>494</v>
      </c>
      <c r="D54" s="9" t="s">
        <v>290</v>
      </c>
      <c r="E54" s="11" t="s">
        <v>291</v>
      </c>
      <c r="F54" s="11">
        <v>16</v>
      </c>
      <c r="G54" s="26">
        <v>10</v>
      </c>
      <c r="H54" s="19">
        <v>882286</v>
      </c>
      <c r="I54" s="20" t="s">
        <v>1434</v>
      </c>
      <c r="J54" s="8" t="s">
        <v>260</v>
      </c>
      <c r="K54" s="295" t="s">
        <v>1071</v>
      </c>
      <c r="L54" s="46" t="s">
        <v>234</v>
      </c>
      <c r="M54" s="192" t="s">
        <v>906</v>
      </c>
      <c r="N54" s="8" t="s">
        <v>260</v>
      </c>
      <c r="O54" s="98" t="s">
        <v>1435</v>
      </c>
      <c r="P54" s="19">
        <v>15</v>
      </c>
      <c r="Q54" s="19"/>
      <c r="R54" s="19"/>
      <c r="S54" s="111"/>
      <c r="Y54" s="306"/>
      <c r="Z54" s="235" t="str">
        <f t="shared" si="1"/>
        <v>0</v>
      </c>
      <c r="AA54" s="301" t="str">
        <f t="shared" si="2"/>
        <v>0</v>
      </c>
    </row>
    <row r="55" spans="1:32" s="25" customFormat="1" x14ac:dyDescent="0.25">
      <c r="A55" s="111">
        <v>436147.1</v>
      </c>
      <c r="B55" s="18">
        <v>0</v>
      </c>
      <c r="C55" s="19" t="s">
        <v>494</v>
      </c>
      <c r="D55" s="9" t="s">
        <v>1073</v>
      </c>
      <c r="E55" s="11" t="s">
        <v>291</v>
      </c>
      <c r="F55" s="11">
        <v>8</v>
      </c>
      <c r="G55" s="26">
        <v>5</v>
      </c>
      <c r="H55" s="19">
        <v>882290</v>
      </c>
      <c r="I55" s="20" t="s">
        <v>1434</v>
      </c>
      <c r="J55" s="8" t="s">
        <v>260</v>
      </c>
      <c r="K55" s="295" t="s">
        <v>677</v>
      </c>
      <c r="L55" s="46" t="s">
        <v>234</v>
      </c>
      <c r="M55" s="192" t="s">
        <v>835</v>
      </c>
      <c r="N55" s="8" t="s">
        <v>260</v>
      </c>
      <c r="O55" s="98" t="s">
        <v>1435</v>
      </c>
      <c r="P55" s="19">
        <v>15</v>
      </c>
      <c r="Q55" s="19"/>
      <c r="R55" s="19"/>
      <c r="S55" s="111"/>
      <c r="Y55" s="306"/>
      <c r="Z55" s="235" t="str">
        <f t="shared" si="1"/>
        <v>0</v>
      </c>
      <c r="AA55" s="301" t="str">
        <f t="shared" si="2"/>
        <v>0</v>
      </c>
    </row>
    <row r="56" spans="1:32" s="25" customFormat="1" x14ac:dyDescent="0.25">
      <c r="A56" s="111">
        <v>436147.1</v>
      </c>
      <c r="B56" s="18">
        <v>0</v>
      </c>
      <c r="C56" s="19" t="s">
        <v>494</v>
      </c>
      <c r="D56" s="9" t="s">
        <v>971</v>
      </c>
      <c r="E56" s="11" t="s">
        <v>291</v>
      </c>
      <c r="F56" s="11">
        <v>24</v>
      </c>
      <c r="G56" s="26">
        <v>25</v>
      </c>
      <c r="H56" s="19">
        <v>882290</v>
      </c>
      <c r="I56" s="20" t="s">
        <v>1434</v>
      </c>
      <c r="J56" s="8" t="s">
        <v>260</v>
      </c>
      <c r="K56" s="295" t="s">
        <v>677</v>
      </c>
      <c r="L56" s="46" t="s">
        <v>234</v>
      </c>
      <c r="M56" s="19" t="s">
        <v>835</v>
      </c>
      <c r="N56" s="8" t="s">
        <v>260</v>
      </c>
      <c r="O56" s="98" t="s">
        <v>1435</v>
      </c>
      <c r="P56" s="19">
        <v>45</v>
      </c>
      <c r="Q56" s="19"/>
      <c r="R56" s="19"/>
      <c r="S56" s="111"/>
      <c r="Y56" s="306"/>
      <c r="Z56" s="235" t="str">
        <f t="shared" si="1"/>
        <v>0</v>
      </c>
      <c r="AA56" s="301" t="str">
        <f t="shared" si="2"/>
        <v>0</v>
      </c>
    </row>
    <row r="57" spans="1:32" s="25" customFormat="1" x14ac:dyDescent="0.25">
      <c r="A57" s="111">
        <v>436147.1</v>
      </c>
      <c r="B57" s="18">
        <v>0</v>
      </c>
      <c r="C57" s="19" t="s">
        <v>494</v>
      </c>
      <c r="D57" s="9" t="s">
        <v>1073</v>
      </c>
      <c r="E57" s="11" t="s">
        <v>291</v>
      </c>
      <c r="F57" s="11">
        <v>8</v>
      </c>
      <c r="G57" s="26">
        <v>10</v>
      </c>
      <c r="H57" s="19">
        <v>882285</v>
      </c>
      <c r="I57" s="20" t="s">
        <v>1434</v>
      </c>
      <c r="J57" s="8" t="s">
        <v>260</v>
      </c>
      <c r="K57" s="295" t="s">
        <v>677</v>
      </c>
      <c r="L57" s="46" t="s">
        <v>234</v>
      </c>
      <c r="M57" s="192" t="s">
        <v>906</v>
      </c>
      <c r="N57" s="8" t="s">
        <v>260</v>
      </c>
      <c r="O57" s="98" t="s">
        <v>1435</v>
      </c>
      <c r="P57" s="19">
        <v>15</v>
      </c>
      <c r="Q57" s="19"/>
      <c r="R57" s="19"/>
      <c r="S57" s="111"/>
      <c r="Y57" s="306"/>
      <c r="Z57" s="235" t="str">
        <f t="shared" si="1"/>
        <v>0</v>
      </c>
      <c r="AA57" s="301" t="str">
        <f t="shared" si="2"/>
        <v>0</v>
      </c>
    </row>
    <row r="58" spans="1:32" s="25" customFormat="1" x14ac:dyDescent="0.25">
      <c r="A58" s="111">
        <v>436147.1</v>
      </c>
      <c r="B58" s="18">
        <v>0</v>
      </c>
      <c r="C58" s="19" t="s">
        <v>494</v>
      </c>
      <c r="D58" s="9" t="s">
        <v>971</v>
      </c>
      <c r="E58" s="11" t="s">
        <v>291</v>
      </c>
      <c r="F58" s="11">
        <v>24</v>
      </c>
      <c r="G58" s="26">
        <v>35</v>
      </c>
      <c r="H58" s="19">
        <v>882285</v>
      </c>
      <c r="I58" s="20" t="s">
        <v>1434</v>
      </c>
      <c r="J58" s="8" t="s">
        <v>260</v>
      </c>
      <c r="K58" s="295" t="s">
        <v>677</v>
      </c>
      <c r="L58" s="46" t="s">
        <v>234</v>
      </c>
      <c r="M58" s="19" t="s">
        <v>906</v>
      </c>
      <c r="N58" s="8" t="s">
        <v>260</v>
      </c>
      <c r="O58" s="98" t="s">
        <v>1435</v>
      </c>
      <c r="P58" s="19">
        <v>45</v>
      </c>
      <c r="Q58" s="19"/>
      <c r="R58" s="19"/>
      <c r="S58" s="111"/>
      <c r="Y58" s="306"/>
      <c r="Z58" s="235" t="str">
        <f t="shared" si="1"/>
        <v>0</v>
      </c>
      <c r="AA58" s="301" t="str">
        <f t="shared" si="2"/>
        <v>0</v>
      </c>
    </row>
    <row r="59" spans="1:32" x14ac:dyDescent="0.25">
      <c r="C59" s="58" t="s">
        <v>1454</v>
      </c>
      <c r="G59"/>
      <c r="H59"/>
      <c r="I59"/>
      <c r="J59" s="59"/>
      <c r="K59"/>
      <c r="M59"/>
      <c r="N59" s="59"/>
      <c r="O59"/>
      <c r="P59"/>
      <c r="S59" s="233"/>
      <c r="X59"/>
      <c r="Y59" s="306"/>
      <c r="Z59" s="235" t="str">
        <f t="shared" si="1"/>
        <v>0</v>
      </c>
      <c r="AA59" s="301" t="str">
        <f t="shared" si="2"/>
        <v>0</v>
      </c>
    </row>
    <row r="60" spans="1:32" x14ac:dyDescent="0.25">
      <c r="A60" s="9" t="s">
        <v>1455</v>
      </c>
      <c r="B60" s="10">
        <v>24.75</v>
      </c>
      <c r="C60" s="9" t="s">
        <v>297</v>
      </c>
      <c r="D60" s="9" t="s">
        <v>971</v>
      </c>
      <c r="E60" s="11" t="s">
        <v>291</v>
      </c>
      <c r="F60" s="11">
        <v>24</v>
      </c>
      <c r="G60" s="11">
        <v>25</v>
      </c>
      <c r="I60" s="12" t="s">
        <v>1456</v>
      </c>
      <c r="J60" s="235" t="s">
        <v>260</v>
      </c>
      <c r="K60" s="210" t="s">
        <v>537</v>
      </c>
      <c r="L60" s="116" t="s">
        <v>234</v>
      </c>
      <c r="M60" s="115" t="s">
        <v>136</v>
      </c>
      <c r="N60" s="235" t="s">
        <v>260</v>
      </c>
      <c r="O60" s="13" t="s">
        <v>1457</v>
      </c>
      <c r="P60" s="11">
        <v>25</v>
      </c>
      <c r="Q60" s="9" t="s">
        <v>494</v>
      </c>
      <c r="R60" s="10">
        <v>29.5</v>
      </c>
      <c r="S60" s="209" t="s">
        <v>1458</v>
      </c>
      <c r="T60" s="9" t="s">
        <v>1459</v>
      </c>
      <c r="U60" s="11" t="s">
        <v>1083</v>
      </c>
      <c r="V60" s="11" t="s">
        <v>1083</v>
      </c>
      <c r="W60" s="11" t="s">
        <v>1374</v>
      </c>
      <c r="X60" s="11" t="s">
        <v>1277</v>
      </c>
      <c r="Y60" s="306">
        <f t="shared" si="0"/>
        <v>1200</v>
      </c>
      <c r="Z60" s="235" t="str">
        <f t="shared" si="1"/>
        <v>0</v>
      </c>
      <c r="AA60" s="301">
        <f t="shared" si="2"/>
        <v>1200</v>
      </c>
    </row>
    <row r="61" spans="1:32" x14ac:dyDescent="0.25">
      <c r="A61" s="9" t="s">
        <v>1460</v>
      </c>
      <c r="B61" s="10">
        <v>24.25</v>
      </c>
      <c r="C61" s="9" t="s">
        <v>297</v>
      </c>
      <c r="D61" s="9" t="s">
        <v>971</v>
      </c>
      <c r="E61" s="11" t="s">
        <v>291</v>
      </c>
      <c r="F61" s="11">
        <v>24</v>
      </c>
      <c r="G61" s="11">
        <v>25</v>
      </c>
      <c r="I61" s="12" t="s">
        <v>1461</v>
      </c>
      <c r="J61" s="235" t="s">
        <v>260</v>
      </c>
      <c r="K61" s="210" t="s">
        <v>537</v>
      </c>
      <c r="L61" s="116" t="s">
        <v>234</v>
      </c>
      <c r="M61" s="115" t="s">
        <v>136</v>
      </c>
      <c r="N61" s="235" t="s">
        <v>260</v>
      </c>
      <c r="O61" s="13" t="s">
        <v>1462</v>
      </c>
      <c r="P61" s="11">
        <v>25</v>
      </c>
      <c r="Q61" s="9" t="s">
        <v>310</v>
      </c>
      <c r="R61" s="10">
        <v>30.35</v>
      </c>
      <c r="S61" s="209" t="s">
        <v>1463</v>
      </c>
      <c r="T61" s="9" t="s">
        <v>1464</v>
      </c>
      <c r="U61" s="11" t="s">
        <v>1083</v>
      </c>
      <c r="V61" s="11" t="s">
        <v>1083</v>
      </c>
      <c r="W61" s="11" t="s">
        <v>1374</v>
      </c>
      <c r="X61" s="11" t="s">
        <v>1277</v>
      </c>
      <c r="Y61" s="306">
        <f t="shared" si="0"/>
        <v>1200</v>
      </c>
      <c r="Z61" s="235" t="str">
        <f t="shared" si="1"/>
        <v>0</v>
      </c>
      <c r="AA61" s="301">
        <f t="shared" si="2"/>
        <v>1200</v>
      </c>
    </row>
    <row r="62" spans="1:32" x14ac:dyDescent="0.25">
      <c r="A62" s="9" t="s">
        <v>1465</v>
      </c>
      <c r="B62" s="10">
        <v>72</v>
      </c>
      <c r="C62" s="9" t="s">
        <v>297</v>
      </c>
      <c r="D62" s="9" t="s">
        <v>971</v>
      </c>
      <c r="E62" s="11" t="s">
        <v>291</v>
      </c>
      <c r="F62" s="11">
        <v>24</v>
      </c>
      <c r="G62" s="11">
        <v>25</v>
      </c>
      <c r="I62" s="12" t="s">
        <v>1466</v>
      </c>
      <c r="J62" s="235" t="s">
        <v>260</v>
      </c>
      <c r="K62" s="210" t="s">
        <v>1366</v>
      </c>
      <c r="L62" s="116" t="s">
        <v>234</v>
      </c>
      <c r="M62" s="115" t="s">
        <v>136</v>
      </c>
      <c r="N62" s="235" t="s">
        <v>260</v>
      </c>
      <c r="O62" s="15" t="s">
        <v>1467</v>
      </c>
      <c r="P62" s="11">
        <v>25</v>
      </c>
      <c r="Q62" s="9" t="s">
        <v>310</v>
      </c>
      <c r="R62" s="10">
        <v>30.35</v>
      </c>
      <c r="S62" s="209" t="s">
        <v>1468</v>
      </c>
      <c r="T62" s="9" t="s">
        <v>1464</v>
      </c>
      <c r="U62" s="11" t="s">
        <v>1083</v>
      </c>
      <c r="V62" s="11" t="s">
        <v>1083</v>
      </c>
      <c r="W62" s="11" t="s">
        <v>1374</v>
      </c>
      <c r="X62" s="11" t="s">
        <v>1277</v>
      </c>
      <c r="Y62" s="306">
        <f t="shared" si="0"/>
        <v>1200</v>
      </c>
      <c r="Z62" s="235" t="str">
        <f t="shared" si="1"/>
        <v>0</v>
      </c>
      <c r="AA62" s="301">
        <f t="shared" si="2"/>
        <v>1200</v>
      </c>
    </row>
    <row r="63" spans="1:32" x14ac:dyDescent="0.25">
      <c r="A63" s="9" t="s">
        <v>1469</v>
      </c>
      <c r="B63" s="10">
        <v>20</v>
      </c>
      <c r="C63" s="9" t="s">
        <v>297</v>
      </c>
      <c r="D63" s="9" t="s">
        <v>971</v>
      </c>
      <c r="E63" s="11" t="s">
        <v>291</v>
      </c>
      <c r="F63" s="11">
        <v>24</v>
      </c>
      <c r="G63" s="11">
        <v>25</v>
      </c>
      <c r="I63" s="12" t="s">
        <v>1470</v>
      </c>
      <c r="J63" s="235" t="s">
        <v>260</v>
      </c>
      <c r="K63" s="210" t="s">
        <v>1471</v>
      </c>
      <c r="L63" s="116" t="s">
        <v>234</v>
      </c>
      <c r="M63" s="115" t="s">
        <v>136</v>
      </c>
      <c r="N63" s="235" t="s">
        <v>260</v>
      </c>
      <c r="O63" s="15" t="s">
        <v>1472</v>
      </c>
      <c r="P63" s="11">
        <v>25</v>
      </c>
      <c r="Q63" s="9" t="s">
        <v>494</v>
      </c>
      <c r="R63" s="10">
        <v>29.5</v>
      </c>
      <c r="S63" s="276" t="s">
        <v>1473</v>
      </c>
      <c r="T63" s="9" t="s">
        <v>1459</v>
      </c>
      <c r="U63" s="11" t="s">
        <v>1083</v>
      </c>
      <c r="V63" s="11" t="s">
        <v>1083</v>
      </c>
      <c r="W63" s="11" t="s">
        <v>1374</v>
      </c>
      <c r="X63" s="11" t="s">
        <v>1277</v>
      </c>
      <c r="Y63" s="306">
        <f t="shared" si="0"/>
        <v>1200</v>
      </c>
      <c r="Z63" s="235" t="str">
        <f t="shared" si="1"/>
        <v>0</v>
      </c>
      <c r="AA63" s="301">
        <f t="shared" si="2"/>
        <v>1200</v>
      </c>
      <c r="AB63" s="11"/>
      <c r="AC63" s="14">
        <v>36851.625613425924</v>
      </c>
      <c r="AD63" s="11"/>
      <c r="AE63" s="11" t="s">
        <v>1474</v>
      </c>
      <c r="AF63" s="11"/>
    </row>
    <row r="64" spans="1:32" s="25" customFormat="1" x14ac:dyDescent="0.25">
      <c r="A64" s="17" t="s">
        <v>1475</v>
      </c>
      <c r="B64" s="18">
        <v>27</v>
      </c>
      <c r="C64" s="17" t="s">
        <v>293</v>
      </c>
      <c r="D64" s="9" t="s">
        <v>971</v>
      </c>
      <c r="E64" s="11" t="s">
        <v>291</v>
      </c>
      <c r="F64" s="11">
        <v>24</v>
      </c>
      <c r="G64" s="19">
        <v>50</v>
      </c>
      <c r="H64" s="19"/>
      <c r="I64" s="21" t="s">
        <v>1476</v>
      </c>
      <c r="J64" s="97" t="s">
        <v>260</v>
      </c>
      <c r="K64" s="210" t="s">
        <v>537</v>
      </c>
      <c r="L64" s="116" t="s">
        <v>234</v>
      </c>
      <c r="M64" s="115" t="s">
        <v>136</v>
      </c>
      <c r="N64" s="235" t="s">
        <v>260</v>
      </c>
      <c r="O64" s="15" t="s">
        <v>1477</v>
      </c>
      <c r="P64" s="19">
        <v>50</v>
      </c>
      <c r="Q64" s="17" t="s">
        <v>310</v>
      </c>
      <c r="R64" s="18">
        <v>28</v>
      </c>
      <c r="S64" s="276" t="s">
        <v>1478</v>
      </c>
      <c r="T64" s="17" t="s">
        <v>1479</v>
      </c>
      <c r="U64" s="19" t="s">
        <v>1083</v>
      </c>
      <c r="V64" s="11" t="s">
        <v>1083</v>
      </c>
      <c r="W64" s="11" t="s">
        <v>1374</v>
      </c>
      <c r="X64" s="11" t="s">
        <v>1277</v>
      </c>
      <c r="Y64" s="306">
        <f t="shared" si="0"/>
        <v>2400</v>
      </c>
      <c r="Z64" s="235" t="str">
        <f t="shared" si="1"/>
        <v>0</v>
      </c>
      <c r="AA64" s="301">
        <f t="shared" si="2"/>
        <v>2400</v>
      </c>
      <c r="AB64" s="19"/>
      <c r="AC64" s="22"/>
      <c r="AD64" s="19"/>
      <c r="AE64" s="19"/>
      <c r="AF64" s="19"/>
    </row>
    <row r="65" spans="1:34" x14ac:dyDescent="0.25">
      <c r="C65" s="58" t="s">
        <v>1480</v>
      </c>
      <c r="G65"/>
      <c r="H65"/>
      <c r="I65"/>
      <c r="J65" s="59"/>
      <c r="K65"/>
      <c r="M65"/>
      <c r="N65" s="59"/>
      <c r="O65"/>
      <c r="P65"/>
      <c r="S65" s="233"/>
      <c r="X65"/>
      <c r="Y65" s="306"/>
      <c r="Z65" s="235" t="str">
        <f t="shared" si="1"/>
        <v>0</v>
      </c>
      <c r="AA65" s="301" t="str">
        <f t="shared" si="2"/>
        <v>0</v>
      </c>
    </row>
    <row r="66" spans="1:34" x14ac:dyDescent="0.25">
      <c r="C66" s="58" t="s">
        <v>1481</v>
      </c>
      <c r="G66"/>
      <c r="H66"/>
      <c r="I66"/>
      <c r="J66" s="59"/>
      <c r="K66"/>
      <c r="M66"/>
      <c r="N66" s="59"/>
      <c r="O66"/>
      <c r="P66"/>
      <c r="S66" s="233"/>
      <c r="X66"/>
      <c r="Y66" s="306"/>
      <c r="Z66" s="235" t="str">
        <f t="shared" si="1"/>
        <v>0</v>
      </c>
      <c r="AA66" s="301" t="str">
        <f t="shared" si="2"/>
        <v>0</v>
      </c>
    </row>
    <row r="67" spans="1:34" s="11" customFormat="1" ht="11.85" customHeight="1" x14ac:dyDescent="0.25">
      <c r="A67" s="9" t="s">
        <v>1487</v>
      </c>
      <c r="B67" s="10">
        <v>475</v>
      </c>
      <c r="C67" s="9" t="s">
        <v>1483</v>
      </c>
      <c r="D67" s="9" t="s">
        <v>971</v>
      </c>
      <c r="E67" s="11" t="s">
        <v>291</v>
      </c>
      <c r="F67" s="11">
        <v>24</v>
      </c>
      <c r="G67" s="11">
        <v>25</v>
      </c>
      <c r="H67" s="19"/>
      <c r="I67" s="11" t="s">
        <v>1484</v>
      </c>
      <c r="J67" s="93" t="s">
        <v>260</v>
      </c>
      <c r="K67" s="210" t="s">
        <v>1485</v>
      </c>
      <c r="L67" s="277" t="s">
        <v>234</v>
      </c>
      <c r="M67" s="115" t="s">
        <v>1366</v>
      </c>
      <c r="N67" s="93" t="s">
        <v>260</v>
      </c>
      <c r="O67" s="11" t="s">
        <v>177</v>
      </c>
      <c r="P67" s="11">
        <v>25</v>
      </c>
      <c r="Q67" s="9" t="s">
        <v>1483</v>
      </c>
      <c r="R67" s="10">
        <v>575</v>
      </c>
      <c r="S67" s="13" t="s">
        <v>1366</v>
      </c>
      <c r="T67" s="9" t="s">
        <v>1486</v>
      </c>
      <c r="U67" s="11" t="s">
        <v>175</v>
      </c>
      <c r="V67" s="11" t="s">
        <v>175</v>
      </c>
      <c r="W67" s="254" t="s">
        <v>1374</v>
      </c>
      <c r="X67" s="254" t="s">
        <v>1277</v>
      </c>
      <c r="Y67" s="306">
        <f t="shared" si="0"/>
        <v>1200</v>
      </c>
      <c r="Z67" s="235" t="str">
        <f t="shared" si="1"/>
        <v>0</v>
      </c>
      <c r="AA67" s="301">
        <f t="shared" si="2"/>
        <v>1200</v>
      </c>
    </row>
    <row r="68" spans="1:34" s="19" customFormat="1" ht="11.25" customHeight="1" x14ac:dyDescent="0.25">
      <c r="A68" s="9" t="s">
        <v>1031</v>
      </c>
      <c r="B68" s="18">
        <v>0</v>
      </c>
      <c r="C68" s="23" t="s">
        <v>1032</v>
      </c>
      <c r="D68" s="9" t="s">
        <v>290</v>
      </c>
      <c r="E68" s="11" t="s">
        <v>291</v>
      </c>
      <c r="F68" s="11">
        <v>16</v>
      </c>
      <c r="G68" s="110">
        <v>5</v>
      </c>
      <c r="I68" s="20" t="s">
        <v>1033</v>
      </c>
      <c r="J68" s="19" t="s">
        <v>260</v>
      </c>
      <c r="K68" s="20" t="s">
        <v>408</v>
      </c>
      <c r="L68" s="17" t="s">
        <v>234</v>
      </c>
      <c r="M68" s="19" t="s">
        <v>835</v>
      </c>
      <c r="N68" s="19" t="s">
        <v>260</v>
      </c>
      <c r="O68" s="109" t="s">
        <v>1282</v>
      </c>
      <c r="P68" s="110">
        <v>5</v>
      </c>
      <c r="Q68" s="17" t="s">
        <v>297</v>
      </c>
      <c r="R68" s="18">
        <v>0</v>
      </c>
      <c r="S68" s="203" t="s">
        <v>1034</v>
      </c>
      <c r="T68" s="17" t="s">
        <v>1220</v>
      </c>
      <c r="U68" s="19" t="s">
        <v>300</v>
      </c>
      <c r="V68" s="19" t="s">
        <v>300</v>
      </c>
      <c r="W68" s="19" t="s">
        <v>1374</v>
      </c>
      <c r="X68" s="19" t="s">
        <v>1277</v>
      </c>
      <c r="Y68" s="306">
        <f t="shared" si="0"/>
        <v>160</v>
      </c>
      <c r="Z68" s="235" t="str">
        <f t="shared" si="1"/>
        <v>0</v>
      </c>
      <c r="AA68" s="301">
        <f t="shared" si="2"/>
        <v>160</v>
      </c>
      <c r="AC68" s="22"/>
    </row>
    <row r="69" spans="1:34" s="19" customFormat="1" ht="11.25" customHeight="1" x14ac:dyDescent="0.25">
      <c r="A69" s="9" t="s">
        <v>1031</v>
      </c>
      <c r="B69" s="18">
        <v>0</v>
      </c>
      <c r="C69" s="23" t="s">
        <v>1032</v>
      </c>
      <c r="D69" s="9" t="s">
        <v>290</v>
      </c>
      <c r="E69" s="11" t="s">
        <v>291</v>
      </c>
      <c r="F69" s="11">
        <v>16</v>
      </c>
      <c r="G69" s="110">
        <v>10</v>
      </c>
      <c r="I69" s="20" t="s">
        <v>1035</v>
      </c>
      <c r="J69" s="19" t="s">
        <v>260</v>
      </c>
      <c r="K69" s="20" t="s">
        <v>408</v>
      </c>
      <c r="L69" s="17" t="s">
        <v>234</v>
      </c>
      <c r="M69" s="19" t="s">
        <v>906</v>
      </c>
      <c r="N69" s="19" t="s">
        <v>260</v>
      </c>
      <c r="O69" s="103"/>
      <c r="P69" s="40">
        <v>10</v>
      </c>
      <c r="Q69" s="17" t="s">
        <v>310</v>
      </c>
      <c r="R69" s="18">
        <v>78</v>
      </c>
      <c r="S69" s="202">
        <v>13413</v>
      </c>
      <c r="T69" s="17" t="s">
        <v>1254</v>
      </c>
      <c r="U69" s="19" t="s">
        <v>300</v>
      </c>
      <c r="V69" s="19" t="s">
        <v>300</v>
      </c>
      <c r="W69" s="19" t="s">
        <v>1374</v>
      </c>
      <c r="X69" s="19" t="s">
        <v>1277</v>
      </c>
      <c r="Y69" s="306">
        <f t="shared" ref="Y69:Y132" si="3">F69*G69*2</f>
        <v>320</v>
      </c>
      <c r="Z69" s="235" t="str">
        <f t="shared" ref="Z69:Z132" si="4">IF(X69="N",Y69,"0")</f>
        <v>0</v>
      </c>
      <c r="AA69" s="301">
        <f t="shared" ref="AA69:AA132" si="5">IF(X69="P",Y69,"0")</f>
        <v>320</v>
      </c>
      <c r="AC69" s="22"/>
    </row>
    <row r="70" spans="1:34" s="19" customFormat="1" ht="11.85" customHeight="1" x14ac:dyDescent="0.25">
      <c r="A70" s="17" t="s">
        <v>1265</v>
      </c>
      <c r="B70" s="18">
        <v>68.25</v>
      </c>
      <c r="C70" s="17" t="s">
        <v>297</v>
      </c>
      <c r="D70" s="9" t="s">
        <v>290</v>
      </c>
      <c r="E70" s="11" t="s">
        <v>291</v>
      </c>
      <c r="F70" s="11">
        <v>16</v>
      </c>
      <c r="G70" s="19">
        <v>25</v>
      </c>
      <c r="I70" s="20" t="s">
        <v>1036</v>
      </c>
      <c r="J70" s="19" t="s">
        <v>260</v>
      </c>
      <c r="K70" s="21" t="s">
        <v>943</v>
      </c>
      <c r="L70" s="17" t="s">
        <v>234</v>
      </c>
      <c r="M70" s="19" t="s">
        <v>708</v>
      </c>
      <c r="N70" s="19" t="s">
        <v>260</v>
      </c>
      <c r="O70" s="111" t="s">
        <v>906</v>
      </c>
      <c r="P70" s="19">
        <v>25</v>
      </c>
      <c r="Q70" s="17" t="s">
        <v>310</v>
      </c>
      <c r="R70" s="18">
        <v>77</v>
      </c>
      <c r="S70" s="34" t="s">
        <v>1037</v>
      </c>
      <c r="T70" s="17" t="s">
        <v>1174</v>
      </c>
      <c r="U70" s="19" t="s">
        <v>300</v>
      </c>
      <c r="V70" s="19" t="s">
        <v>300</v>
      </c>
      <c r="W70" s="19" t="s">
        <v>1374</v>
      </c>
      <c r="X70" s="19" t="s">
        <v>1277</v>
      </c>
      <c r="Y70" s="306">
        <f t="shared" si="3"/>
        <v>800</v>
      </c>
      <c r="Z70" s="235" t="str">
        <f t="shared" si="4"/>
        <v>0</v>
      </c>
      <c r="AA70" s="301">
        <f t="shared" si="5"/>
        <v>800</v>
      </c>
      <c r="AC70" s="22"/>
    </row>
    <row r="71" spans="1:34" s="25" customFormat="1" ht="11.85" customHeight="1" x14ac:dyDescent="0.25">
      <c r="C71" s="32" t="s">
        <v>235</v>
      </c>
      <c r="G71" s="19"/>
      <c r="H71" s="19"/>
      <c r="I71" s="19"/>
      <c r="J71" s="19"/>
      <c r="K71" s="19"/>
      <c r="L71" s="33"/>
      <c r="M71" s="19"/>
      <c r="N71" s="19"/>
      <c r="O71" s="19"/>
      <c r="P71" s="19"/>
      <c r="Q71" s="19"/>
      <c r="R71" s="19"/>
      <c r="S71" s="34"/>
      <c r="T71" s="19"/>
      <c r="X71" s="19"/>
      <c r="Y71" s="306"/>
      <c r="Z71" s="235" t="str">
        <f t="shared" si="4"/>
        <v>0</v>
      </c>
      <c r="AA71" s="301" t="str">
        <f t="shared" si="5"/>
        <v>0</v>
      </c>
    </row>
    <row r="72" spans="1:34" s="19" customFormat="1" ht="11.85" customHeight="1" x14ac:dyDescent="0.25">
      <c r="A72" s="17" t="s">
        <v>1265</v>
      </c>
      <c r="B72" s="18">
        <v>68.25</v>
      </c>
      <c r="C72" s="17" t="s">
        <v>297</v>
      </c>
      <c r="D72" s="17" t="s">
        <v>1120</v>
      </c>
      <c r="E72" s="19" t="s">
        <v>291</v>
      </c>
      <c r="F72" s="19">
        <v>8</v>
      </c>
      <c r="G72" s="19">
        <v>25</v>
      </c>
      <c r="I72" s="20" t="s">
        <v>1038</v>
      </c>
      <c r="J72" s="19" t="s">
        <v>260</v>
      </c>
      <c r="K72" s="21" t="s">
        <v>943</v>
      </c>
      <c r="L72" s="17" t="s">
        <v>234</v>
      </c>
      <c r="M72" s="19" t="s">
        <v>708</v>
      </c>
      <c r="N72" s="19" t="s">
        <v>260</v>
      </c>
      <c r="O72" s="111" t="s">
        <v>906</v>
      </c>
      <c r="P72" s="19">
        <v>25</v>
      </c>
      <c r="Q72" s="17" t="s">
        <v>310</v>
      </c>
      <c r="R72" s="18">
        <v>77</v>
      </c>
      <c r="S72" s="34" t="s">
        <v>1039</v>
      </c>
      <c r="T72" s="17" t="s">
        <v>1174</v>
      </c>
      <c r="U72" s="19" t="s">
        <v>300</v>
      </c>
      <c r="V72" s="19" t="s">
        <v>300</v>
      </c>
      <c r="W72" s="19" t="s">
        <v>1374</v>
      </c>
      <c r="X72" s="19" t="s">
        <v>1277</v>
      </c>
      <c r="Y72" s="306">
        <f t="shared" si="3"/>
        <v>400</v>
      </c>
      <c r="Z72" s="235" t="str">
        <f t="shared" si="4"/>
        <v>0</v>
      </c>
      <c r="AA72" s="301">
        <f t="shared" si="5"/>
        <v>400</v>
      </c>
      <c r="AC72" s="22"/>
    </row>
    <row r="73" spans="1:34" s="25" customFormat="1" ht="11.85" customHeight="1" x14ac:dyDescent="0.25">
      <c r="C73" s="32"/>
      <c r="G73" s="19"/>
      <c r="H73" s="19"/>
      <c r="I73" s="19"/>
      <c r="J73" s="19"/>
      <c r="K73" s="19"/>
      <c r="L73" s="33"/>
      <c r="M73" s="19"/>
      <c r="N73" s="19"/>
      <c r="O73" s="19"/>
      <c r="P73" s="19"/>
      <c r="Q73" s="19"/>
      <c r="R73" s="19"/>
      <c r="S73" s="15"/>
      <c r="T73" s="19"/>
      <c r="X73" s="19"/>
      <c r="Y73" s="306"/>
      <c r="Z73" s="235" t="str">
        <f t="shared" si="4"/>
        <v>0</v>
      </c>
      <c r="AA73" s="301" t="str">
        <f t="shared" si="5"/>
        <v>0</v>
      </c>
    </row>
    <row r="74" spans="1:34" s="19" customFormat="1" ht="11.25" customHeight="1" x14ac:dyDescent="0.25">
      <c r="A74" s="9" t="s">
        <v>1031</v>
      </c>
      <c r="B74" s="18">
        <v>0</v>
      </c>
      <c r="C74" s="23" t="s">
        <v>1032</v>
      </c>
      <c r="D74" s="17" t="s">
        <v>1120</v>
      </c>
      <c r="E74" s="19" t="s">
        <v>291</v>
      </c>
      <c r="F74" s="19">
        <v>8</v>
      </c>
      <c r="G74" s="110">
        <v>5</v>
      </c>
      <c r="I74" s="20" t="s">
        <v>1040</v>
      </c>
      <c r="J74" s="19" t="s">
        <v>260</v>
      </c>
      <c r="K74" s="20" t="s">
        <v>677</v>
      </c>
      <c r="L74" s="17" t="s">
        <v>234</v>
      </c>
      <c r="M74" s="19" t="s">
        <v>835</v>
      </c>
      <c r="N74" s="19" t="s">
        <v>260</v>
      </c>
      <c r="O74" s="109" t="s">
        <v>1282</v>
      </c>
      <c r="P74" s="110">
        <v>5</v>
      </c>
      <c r="Q74" s="17" t="s">
        <v>297</v>
      </c>
      <c r="R74" s="18">
        <v>0</v>
      </c>
      <c r="S74" s="203" t="s">
        <v>1041</v>
      </c>
      <c r="T74" s="17" t="s">
        <v>1220</v>
      </c>
      <c r="U74" s="19" t="s">
        <v>300</v>
      </c>
      <c r="V74" s="19" t="s">
        <v>300</v>
      </c>
      <c r="W74" s="19" t="s">
        <v>1374</v>
      </c>
      <c r="X74" s="19" t="s">
        <v>1277</v>
      </c>
      <c r="Y74" s="306">
        <f t="shared" si="3"/>
        <v>80</v>
      </c>
      <c r="Z74" s="235" t="str">
        <f t="shared" si="4"/>
        <v>0</v>
      </c>
      <c r="AA74" s="301">
        <f t="shared" si="5"/>
        <v>80</v>
      </c>
      <c r="AC74" s="22"/>
    </row>
    <row r="75" spans="1:34" s="19" customFormat="1" ht="11.25" customHeight="1" x14ac:dyDescent="0.25">
      <c r="A75" s="9" t="s">
        <v>1031</v>
      </c>
      <c r="B75" s="18">
        <v>0</v>
      </c>
      <c r="C75" s="23" t="s">
        <v>1032</v>
      </c>
      <c r="D75" s="17" t="s">
        <v>1120</v>
      </c>
      <c r="E75" s="19" t="s">
        <v>291</v>
      </c>
      <c r="F75" s="19">
        <v>8</v>
      </c>
      <c r="G75" s="110">
        <v>10</v>
      </c>
      <c r="I75" s="20" t="s">
        <v>1042</v>
      </c>
      <c r="J75" s="19" t="s">
        <v>260</v>
      </c>
      <c r="K75" s="20" t="s">
        <v>677</v>
      </c>
      <c r="L75" s="17" t="s">
        <v>234</v>
      </c>
      <c r="M75" s="19" t="s">
        <v>906</v>
      </c>
      <c r="N75" s="19" t="s">
        <v>260</v>
      </c>
      <c r="O75" s="103"/>
      <c r="P75" s="40">
        <v>10</v>
      </c>
      <c r="Q75" s="17" t="s">
        <v>310</v>
      </c>
      <c r="R75" s="18">
        <v>78</v>
      </c>
      <c r="S75" s="202">
        <v>13412</v>
      </c>
      <c r="T75" s="17" t="s">
        <v>1254</v>
      </c>
      <c r="U75" s="19" t="s">
        <v>300</v>
      </c>
      <c r="V75" s="19" t="s">
        <v>300</v>
      </c>
      <c r="W75" s="19" t="s">
        <v>1374</v>
      </c>
      <c r="X75" s="19" t="s">
        <v>1277</v>
      </c>
      <c r="Y75" s="306">
        <f t="shared" si="3"/>
        <v>160</v>
      </c>
      <c r="Z75" s="235" t="str">
        <f t="shared" si="4"/>
        <v>0</v>
      </c>
      <c r="AA75" s="301">
        <f t="shared" si="5"/>
        <v>160</v>
      </c>
      <c r="AC75" s="22"/>
    </row>
    <row r="76" spans="1:34" s="8" customFormat="1" ht="11.85" customHeight="1" x14ac:dyDescent="0.25">
      <c r="A76" s="9" t="s">
        <v>1031</v>
      </c>
      <c r="B76" s="18">
        <v>0</v>
      </c>
      <c r="C76" s="23" t="s">
        <v>1032</v>
      </c>
      <c r="D76" s="17" t="s">
        <v>1120</v>
      </c>
      <c r="E76" s="19" t="s">
        <v>291</v>
      </c>
      <c r="F76" s="19">
        <v>8</v>
      </c>
      <c r="G76" s="19">
        <v>25</v>
      </c>
      <c r="H76" s="19"/>
      <c r="I76" s="20" t="s">
        <v>1043</v>
      </c>
      <c r="J76" s="19" t="s">
        <v>260</v>
      </c>
      <c r="K76" s="20" t="s">
        <v>677</v>
      </c>
      <c r="L76" s="9" t="s">
        <v>234</v>
      </c>
      <c r="M76" s="290" t="s">
        <v>1044</v>
      </c>
      <c r="N76" s="291" t="s">
        <v>260</v>
      </c>
      <c r="O76" s="291"/>
      <c r="P76" s="292">
        <v>25</v>
      </c>
      <c r="Q76" s="9" t="s">
        <v>1045</v>
      </c>
      <c r="R76" s="10">
        <v>315</v>
      </c>
      <c r="S76" s="293">
        <v>13410</v>
      </c>
      <c r="T76" s="9" t="s">
        <v>1046</v>
      </c>
      <c r="U76" s="11" t="s">
        <v>300</v>
      </c>
      <c r="V76" s="19" t="s">
        <v>300</v>
      </c>
      <c r="W76" s="19" t="s">
        <v>1374</v>
      </c>
      <c r="X76" s="19" t="s">
        <v>1277</v>
      </c>
      <c r="Y76" s="306">
        <f t="shared" si="3"/>
        <v>400</v>
      </c>
      <c r="Z76" s="235" t="str">
        <f t="shared" si="4"/>
        <v>0</v>
      </c>
      <c r="AA76" s="301">
        <f t="shared" si="5"/>
        <v>400</v>
      </c>
      <c r="AB76" s="1"/>
      <c r="AC76" s="1"/>
      <c r="AD76" s="5"/>
      <c r="AE76" s="5"/>
      <c r="AF76" s="5"/>
      <c r="AG76" s="5"/>
      <c r="AH76" s="5"/>
    </row>
    <row r="77" spans="1:34" s="25" customFormat="1" ht="11.85" customHeight="1" x14ac:dyDescent="0.25">
      <c r="C77" s="32" t="s">
        <v>235</v>
      </c>
      <c r="G77" s="19"/>
      <c r="H77" s="19"/>
      <c r="I77" s="19"/>
      <c r="J77" s="19"/>
      <c r="K77" s="19"/>
      <c r="L77" s="33"/>
      <c r="M77" s="19"/>
      <c r="N77" s="19"/>
      <c r="O77" s="19"/>
      <c r="P77" s="19"/>
      <c r="Q77" s="19"/>
      <c r="R77" s="19"/>
      <c r="S77" s="15"/>
      <c r="T77" s="19"/>
      <c r="X77" s="19"/>
      <c r="Y77" s="306"/>
      <c r="Z77" s="235" t="str">
        <f t="shared" si="4"/>
        <v>0</v>
      </c>
      <c r="AA77" s="301" t="str">
        <f t="shared" si="5"/>
        <v>0</v>
      </c>
    </row>
    <row r="78" spans="1:34" s="11" customFormat="1" ht="11.25" customHeight="1" x14ac:dyDescent="0.25">
      <c r="A78" s="17" t="s">
        <v>1118</v>
      </c>
      <c r="B78" s="18">
        <v>27.3</v>
      </c>
      <c r="C78" s="17" t="s">
        <v>297</v>
      </c>
      <c r="D78" s="17" t="s">
        <v>971</v>
      </c>
      <c r="E78" s="19" t="s">
        <v>291</v>
      </c>
      <c r="F78" s="19">
        <v>24</v>
      </c>
      <c r="G78" s="19">
        <v>25</v>
      </c>
      <c r="H78" s="19"/>
      <c r="I78" s="21" t="s">
        <v>1386</v>
      </c>
      <c r="J78" s="19" t="s">
        <v>260</v>
      </c>
      <c r="K78" s="21" t="s">
        <v>537</v>
      </c>
      <c r="L78" s="9" t="s">
        <v>234</v>
      </c>
      <c r="M78" s="19" t="s">
        <v>835</v>
      </c>
      <c r="N78" s="19" t="s">
        <v>260</v>
      </c>
      <c r="O78" s="109" t="s">
        <v>1282</v>
      </c>
      <c r="P78" s="19">
        <v>25</v>
      </c>
      <c r="Q78" s="17" t="s">
        <v>297</v>
      </c>
      <c r="R78" s="18">
        <v>0</v>
      </c>
      <c r="S78" s="202">
        <v>13409</v>
      </c>
      <c r="T78" s="17" t="s">
        <v>1220</v>
      </c>
      <c r="U78" s="19" t="s">
        <v>1083</v>
      </c>
      <c r="V78" s="19" t="s">
        <v>300</v>
      </c>
      <c r="W78" s="19" t="s">
        <v>1374</v>
      </c>
      <c r="X78" s="19" t="s">
        <v>1277</v>
      </c>
      <c r="Y78" s="306">
        <f t="shared" si="3"/>
        <v>1200</v>
      </c>
      <c r="Z78" s="235" t="str">
        <f t="shared" si="4"/>
        <v>0</v>
      </c>
      <c r="AA78" s="301">
        <f t="shared" si="5"/>
        <v>1200</v>
      </c>
      <c r="AC78" s="14"/>
    </row>
    <row r="79" spans="1:34" s="11" customFormat="1" ht="11.85" customHeight="1" x14ac:dyDescent="0.25">
      <c r="A79" s="17" t="s">
        <v>1116</v>
      </c>
      <c r="B79" s="18">
        <v>24</v>
      </c>
      <c r="C79" s="17" t="s">
        <v>310</v>
      </c>
      <c r="D79" s="17" t="s">
        <v>971</v>
      </c>
      <c r="E79" s="19" t="s">
        <v>291</v>
      </c>
      <c r="F79" s="19">
        <v>24</v>
      </c>
      <c r="G79" s="19">
        <v>25</v>
      </c>
      <c r="H79" s="19"/>
      <c r="I79" s="21" t="s">
        <v>1384</v>
      </c>
      <c r="J79" s="19" t="s">
        <v>260</v>
      </c>
      <c r="K79" s="21" t="s">
        <v>537</v>
      </c>
      <c r="L79" s="9" t="s">
        <v>234</v>
      </c>
      <c r="M79" s="19" t="s">
        <v>835</v>
      </c>
      <c r="N79" s="19" t="s">
        <v>260</v>
      </c>
      <c r="O79" s="109" t="s">
        <v>1282</v>
      </c>
      <c r="P79" s="19">
        <v>25</v>
      </c>
      <c r="Q79" s="17" t="s">
        <v>297</v>
      </c>
      <c r="R79" s="18">
        <v>0</v>
      </c>
      <c r="S79" s="202">
        <v>13408</v>
      </c>
      <c r="T79" s="17" t="s">
        <v>1220</v>
      </c>
      <c r="U79" s="19" t="s">
        <v>300</v>
      </c>
      <c r="V79" s="19" t="s">
        <v>300</v>
      </c>
      <c r="W79" s="19" t="s">
        <v>1374</v>
      </c>
      <c r="X79" s="19" t="s">
        <v>1277</v>
      </c>
      <c r="Y79" s="306">
        <f t="shared" si="3"/>
        <v>1200</v>
      </c>
      <c r="Z79" s="235" t="str">
        <f t="shared" si="4"/>
        <v>0</v>
      </c>
      <c r="AA79" s="301">
        <f t="shared" si="5"/>
        <v>1200</v>
      </c>
      <c r="AC79" s="14"/>
    </row>
    <row r="80" spans="1:34" s="11" customFormat="1" ht="11.85" customHeight="1" x14ac:dyDescent="0.25">
      <c r="A80" s="17" t="s">
        <v>1115</v>
      </c>
      <c r="B80" s="18">
        <v>24</v>
      </c>
      <c r="C80" s="17" t="s">
        <v>310</v>
      </c>
      <c r="D80" s="17" t="s">
        <v>971</v>
      </c>
      <c r="E80" s="19" t="s">
        <v>291</v>
      </c>
      <c r="F80" s="19">
        <v>24</v>
      </c>
      <c r="G80" s="19">
        <v>5</v>
      </c>
      <c r="H80" s="19" t="s">
        <v>1270</v>
      </c>
      <c r="I80" s="21" t="s">
        <v>1383</v>
      </c>
      <c r="J80" s="19" t="s">
        <v>260</v>
      </c>
      <c r="K80" s="21" t="s">
        <v>537</v>
      </c>
      <c r="L80" s="9" t="s">
        <v>234</v>
      </c>
      <c r="M80" s="19" t="s">
        <v>835</v>
      </c>
      <c r="N80" s="19" t="s">
        <v>260</v>
      </c>
      <c r="O80" s="109" t="s">
        <v>1282</v>
      </c>
      <c r="P80" s="110">
        <v>5</v>
      </c>
      <c r="Q80" s="17" t="s">
        <v>297</v>
      </c>
      <c r="R80" s="18">
        <v>0</v>
      </c>
      <c r="S80" s="202">
        <v>13407</v>
      </c>
      <c r="T80" s="17" t="s">
        <v>1220</v>
      </c>
      <c r="U80" s="19" t="s">
        <v>300</v>
      </c>
      <c r="V80" s="19" t="s">
        <v>300</v>
      </c>
      <c r="W80" s="19" t="s">
        <v>1374</v>
      </c>
      <c r="X80" s="19" t="s">
        <v>1277</v>
      </c>
      <c r="Y80" s="306">
        <f t="shared" si="3"/>
        <v>240</v>
      </c>
      <c r="Z80" s="235" t="str">
        <f t="shared" si="4"/>
        <v>0</v>
      </c>
      <c r="AA80" s="301">
        <f t="shared" si="5"/>
        <v>240</v>
      </c>
      <c r="AC80" s="14"/>
    </row>
    <row r="81" spans="1:29" s="19" customFormat="1" ht="11.85" customHeight="1" x14ac:dyDescent="0.25">
      <c r="A81" s="17" t="s">
        <v>1236</v>
      </c>
      <c r="B81" s="18">
        <v>70.75</v>
      </c>
      <c r="C81" s="17" t="s">
        <v>297</v>
      </c>
      <c r="D81" s="17" t="s">
        <v>971</v>
      </c>
      <c r="E81" s="19" t="s">
        <v>291</v>
      </c>
      <c r="F81" s="19">
        <v>24</v>
      </c>
      <c r="G81" s="19">
        <v>25</v>
      </c>
      <c r="I81" s="20" t="s">
        <v>1405</v>
      </c>
      <c r="J81" s="19" t="s">
        <v>260</v>
      </c>
      <c r="K81" s="21" t="s">
        <v>876</v>
      </c>
      <c r="L81" s="17" t="s">
        <v>234</v>
      </c>
      <c r="M81" s="19" t="s">
        <v>574</v>
      </c>
      <c r="N81" s="19" t="s">
        <v>260</v>
      </c>
      <c r="O81" s="103"/>
      <c r="P81" s="19">
        <v>25</v>
      </c>
      <c r="Q81" s="17" t="s">
        <v>297</v>
      </c>
      <c r="R81" s="18">
        <v>24.05</v>
      </c>
      <c r="S81" s="34" t="s">
        <v>1372</v>
      </c>
      <c r="T81" s="17" t="s">
        <v>1085</v>
      </c>
      <c r="U81" s="19" t="s">
        <v>300</v>
      </c>
      <c r="V81" s="19" t="s">
        <v>300</v>
      </c>
      <c r="W81" s="19" t="s">
        <v>1374</v>
      </c>
      <c r="X81" s="19" t="s">
        <v>1373</v>
      </c>
      <c r="Y81" s="306">
        <f t="shared" si="3"/>
        <v>1200</v>
      </c>
      <c r="Z81" s="235">
        <f t="shared" si="4"/>
        <v>1200</v>
      </c>
      <c r="AA81" s="301" t="str">
        <f t="shared" si="5"/>
        <v>0</v>
      </c>
      <c r="AC81" s="22"/>
    </row>
    <row r="82" spans="1:29" s="19" customFormat="1" ht="11.85" customHeight="1" x14ac:dyDescent="0.25">
      <c r="A82" s="9" t="s">
        <v>1047</v>
      </c>
      <c r="B82" s="10">
        <v>385</v>
      </c>
      <c r="C82" s="9" t="s">
        <v>1045</v>
      </c>
      <c r="D82" s="9" t="s">
        <v>971</v>
      </c>
      <c r="E82" s="11" t="s">
        <v>291</v>
      </c>
      <c r="F82" s="11">
        <v>24</v>
      </c>
      <c r="G82" s="19">
        <v>25</v>
      </c>
      <c r="I82" s="20" t="s">
        <v>1048</v>
      </c>
      <c r="J82" s="19" t="s">
        <v>260</v>
      </c>
      <c r="K82" s="20" t="s">
        <v>955</v>
      </c>
      <c r="L82" s="17" t="s">
        <v>234</v>
      </c>
      <c r="M82" s="19" t="s">
        <v>574</v>
      </c>
      <c r="N82" s="19" t="s">
        <v>260</v>
      </c>
      <c r="O82" s="103" t="s">
        <v>1049</v>
      </c>
      <c r="P82" s="19">
        <v>25</v>
      </c>
      <c r="Q82" s="17" t="s">
        <v>297</v>
      </c>
      <c r="R82" s="18">
        <v>22.48</v>
      </c>
      <c r="S82" s="34" t="s">
        <v>2147</v>
      </c>
      <c r="T82" s="17" t="s">
        <v>1087</v>
      </c>
      <c r="U82" s="19" t="s">
        <v>300</v>
      </c>
      <c r="V82" s="19" t="s">
        <v>300</v>
      </c>
      <c r="W82" s="19" t="s">
        <v>1374</v>
      </c>
      <c r="X82" s="19" t="s">
        <v>1277</v>
      </c>
      <c r="Y82" s="306">
        <f t="shared" si="3"/>
        <v>1200</v>
      </c>
      <c r="Z82" s="235" t="str">
        <f t="shared" si="4"/>
        <v>0</v>
      </c>
      <c r="AA82" s="301">
        <f t="shared" si="5"/>
        <v>1200</v>
      </c>
      <c r="AC82" s="22"/>
    </row>
    <row r="83" spans="1:29" s="19" customFormat="1" ht="11.85" customHeight="1" x14ac:dyDescent="0.25">
      <c r="A83" s="17" t="s">
        <v>1202</v>
      </c>
      <c r="B83" s="18">
        <v>105</v>
      </c>
      <c r="C83" s="17" t="s">
        <v>297</v>
      </c>
      <c r="D83" s="17" t="s">
        <v>971</v>
      </c>
      <c r="E83" s="19" t="s">
        <v>291</v>
      </c>
      <c r="F83" s="19">
        <v>24</v>
      </c>
      <c r="G83" s="19">
        <v>25</v>
      </c>
      <c r="I83" s="20" t="s">
        <v>1050</v>
      </c>
      <c r="J83" s="19" t="s">
        <v>260</v>
      </c>
      <c r="K83" s="21" t="s">
        <v>1342</v>
      </c>
      <c r="L83" s="17" t="s">
        <v>234</v>
      </c>
      <c r="M83" s="19" t="s">
        <v>574</v>
      </c>
      <c r="N83" s="19" t="s">
        <v>260</v>
      </c>
      <c r="O83" s="103" t="s">
        <v>835</v>
      </c>
      <c r="P83" s="19">
        <v>25</v>
      </c>
      <c r="Q83" s="17" t="s">
        <v>297</v>
      </c>
      <c r="R83" s="18">
        <v>22.48</v>
      </c>
      <c r="S83" s="34" t="s">
        <v>2147</v>
      </c>
      <c r="T83" s="17" t="s">
        <v>1087</v>
      </c>
      <c r="U83" s="19" t="s">
        <v>300</v>
      </c>
      <c r="V83" s="19" t="s">
        <v>300</v>
      </c>
      <c r="W83" s="19" t="s">
        <v>1374</v>
      </c>
      <c r="X83" s="19" t="s">
        <v>1277</v>
      </c>
      <c r="Y83" s="306">
        <f t="shared" si="3"/>
        <v>1200</v>
      </c>
      <c r="Z83" s="235" t="str">
        <f t="shared" si="4"/>
        <v>0</v>
      </c>
      <c r="AA83" s="301">
        <f t="shared" si="5"/>
        <v>1200</v>
      </c>
      <c r="AC83" s="22"/>
    </row>
    <row r="84" spans="1:29" s="19" customFormat="1" ht="11.25" customHeight="1" x14ac:dyDescent="0.25">
      <c r="A84" s="17" t="s">
        <v>1240</v>
      </c>
      <c r="B84" s="18">
        <v>70.75</v>
      </c>
      <c r="C84" s="17" t="s">
        <v>297</v>
      </c>
      <c r="D84" s="17" t="s">
        <v>971</v>
      </c>
      <c r="E84" s="19" t="s">
        <v>291</v>
      </c>
      <c r="F84" s="19">
        <v>24</v>
      </c>
      <c r="G84" s="19">
        <v>25</v>
      </c>
      <c r="I84" s="20" t="s">
        <v>1051</v>
      </c>
      <c r="J84" s="19" t="s">
        <v>260</v>
      </c>
      <c r="K84" s="21" t="s">
        <v>883</v>
      </c>
      <c r="L84" s="17" t="s">
        <v>234</v>
      </c>
      <c r="M84" s="19" t="s">
        <v>728</v>
      </c>
      <c r="N84" s="19" t="s">
        <v>260</v>
      </c>
      <c r="O84" s="26" t="s">
        <v>1052</v>
      </c>
      <c r="P84" s="19">
        <v>25</v>
      </c>
      <c r="Q84" s="17" t="s">
        <v>310</v>
      </c>
      <c r="R84" s="18">
        <v>101</v>
      </c>
      <c r="S84" s="202">
        <v>13414</v>
      </c>
      <c r="T84" s="17" t="s">
        <v>1180</v>
      </c>
      <c r="U84" s="19" t="s">
        <v>300</v>
      </c>
      <c r="V84" s="19" t="s">
        <v>300</v>
      </c>
      <c r="W84" s="19" t="s">
        <v>1374</v>
      </c>
      <c r="X84" s="19" t="s">
        <v>1277</v>
      </c>
      <c r="Y84" s="306">
        <f t="shared" si="3"/>
        <v>1200</v>
      </c>
      <c r="Z84" s="235" t="str">
        <f t="shared" si="4"/>
        <v>0</v>
      </c>
      <c r="AA84" s="301">
        <f t="shared" si="5"/>
        <v>1200</v>
      </c>
      <c r="AC84" s="22"/>
    </row>
    <row r="85" spans="1:29" s="19" customFormat="1" ht="11.85" customHeight="1" x14ac:dyDescent="0.25">
      <c r="A85" s="17" t="s">
        <v>1238</v>
      </c>
      <c r="B85" s="18">
        <v>87</v>
      </c>
      <c r="C85" s="17" t="s">
        <v>297</v>
      </c>
      <c r="D85" s="17" t="s">
        <v>971</v>
      </c>
      <c r="E85" s="19" t="s">
        <v>291</v>
      </c>
      <c r="F85" s="19">
        <v>24</v>
      </c>
      <c r="G85" s="19">
        <v>25</v>
      </c>
      <c r="I85" s="294"/>
      <c r="J85" s="19" t="s">
        <v>260</v>
      </c>
      <c r="K85" s="21" t="s">
        <v>876</v>
      </c>
      <c r="L85" s="17" t="s">
        <v>234</v>
      </c>
      <c r="M85" s="19" t="s">
        <v>728</v>
      </c>
      <c r="N85" s="19" t="s">
        <v>260</v>
      </c>
      <c r="O85" s="26" t="s">
        <v>876</v>
      </c>
      <c r="P85" s="19">
        <v>25</v>
      </c>
      <c r="Q85" s="17" t="s">
        <v>297</v>
      </c>
      <c r="R85" s="18">
        <v>24</v>
      </c>
      <c r="S85" s="34" t="s">
        <v>1372</v>
      </c>
      <c r="T85" s="17" t="s">
        <v>1178</v>
      </c>
      <c r="U85" s="19" t="s">
        <v>300</v>
      </c>
      <c r="V85" s="19" t="s">
        <v>300</v>
      </c>
      <c r="W85" s="19" t="s">
        <v>1374</v>
      </c>
      <c r="X85" s="19" t="s">
        <v>1373</v>
      </c>
      <c r="Y85" s="306">
        <f t="shared" si="3"/>
        <v>1200</v>
      </c>
      <c r="Z85" s="235">
        <f t="shared" si="4"/>
        <v>1200</v>
      </c>
      <c r="AA85" s="301" t="str">
        <f t="shared" si="5"/>
        <v>0</v>
      </c>
      <c r="AC85" s="22"/>
    </row>
    <row r="86" spans="1:29" s="19" customFormat="1" ht="11.85" customHeight="1" x14ac:dyDescent="0.25">
      <c r="A86" s="17" t="s">
        <v>1196</v>
      </c>
      <c r="B86" s="18">
        <v>96</v>
      </c>
      <c r="C86" s="17" t="s">
        <v>310</v>
      </c>
      <c r="D86" s="17" t="s">
        <v>971</v>
      </c>
      <c r="E86" s="19" t="s">
        <v>291</v>
      </c>
      <c r="F86" s="19">
        <v>24</v>
      </c>
      <c r="G86" s="19">
        <v>25</v>
      </c>
      <c r="I86" s="20" t="s">
        <v>1053</v>
      </c>
      <c r="J86" s="19" t="s">
        <v>260</v>
      </c>
      <c r="K86" s="21" t="s">
        <v>1342</v>
      </c>
      <c r="L86" s="17" t="s">
        <v>234</v>
      </c>
      <c r="M86" s="19" t="s">
        <v>728</v>
      </c>
      <c r="N86" s="19" t="s">
        <v>260</v>
      </c>
      <c r="O86" s="26"/>
      <c r="P86" s="19">
        <v>25</v>
      </c>
      <c r="Q86" s="17" t="s">
        <v>297</v>
      </c>
      <c r="R86" s="18">
        <v>104.5</v>
      </c>
      <c r="S86" s="203">
        <v>13405</v>
      </c>
      <c r="T86" s="17" t="s">
        <v>1179</v>
      </c>
      <c r="U86" s="19" t="s">
        <v>300</v>
      </c>
      <c r="V86" s="19" t="s">
        <v>300</v>
      </c>
      <c r="W86" s="19" t="s">
        <v>1374</v>
      </c>
      <c r="X86" s="19" t="s">
        <v>1277</v>
      </c>
      <c r="Y86" s="306">
        <f t="shared" si="3"/>
        <v>1200</v>
      </c>
      <c r="Z86" s="235" t="str">
        <f t="shared" si="4"/>
        <v>0</v>
      </c>
      <c r="AA86" s="301">
        <f t="shared" si="5"/>
        <v>1200</v>
      </c>
      <c r="AC86" s="22"/>
    </row>
    <row r="87" spans="1:29" s="19" customFormat="1" ht="11.85" customHeight="1" x14ac:dyDescent="0.25">
      <c r="A87" s="17" t="s">
        <v>1242</v>
      </c>
      <c r="B87" s="18">
        <v>83</v>
      </c>
      <c r="C87" s="17" t="s">
        <v>297</v>
      </c>
      <c r="D87" s="17" t="s">
        <v>971</v>
      </c>
      <c r="E87" s="19" t="s">
        <v>291</v>
      </c>
      <c r="F87" s="19">
        <v>24</v>
      </c>
      <c r="G87" s="19">
        <v>8</v>
      </c>
      <c r="H87" s="19" t="s">
        <v>1270</v>
      </c>
      <c r="I87" s="20" t="s">
        <v>98</v>
      </c>
      <c r="J87" s="19" t="s">
        <v>260</v>
      </c>
      <c r="K87" s="21" t="s">
        <v>883</v>
      </c>
      <c r="L87" s="17" t="s">
        <v>234</v>
      </c>
      <c r="M87" s="19" t="s">
        <v>507</v>
      </c>
      <c r="N87" s="19" t="s">
        <v>260</v>
      </c>
      <c r="O87" s="111" t="s">
        <v>1358</v>
      </c>
      <c r="P87" s="110">
        <v>8</v>
      </c>
      <c r="Q87" s="17" t="s">
        <v>297</v>
      </c>
      <c r="R87" s="18">
        <v>18.5</v>
      </c>
      <c r="S87" s="34" t="s">
        <v>2148</v>
      </c>
      <c r="T87" s="17" t="s">
        <v>1136</v>
      </c>
      <c r="U87" s="19" t="s">
        <v>300</v>
      </c>
      <c r="V87" s="19" t="s">
        <v>300</v>
      </c>
      <c r="W87" s="19" t="s">
        <v>1374</v>
      </c>
      <c r="X87" s="19" t="s">
        <v>1277</v>
      </c>
      <c r="Y87" s="306">
        <f t="shared" si="3"/>
        <v>384</v>
      </c>
      <c r="Z87" s="235" t="str">
        <f t="shared" si="4"/>
        <v>0</v>
      </c>
      <c r="AA87" s="301">
        <f t="shared" si="5"/>
        <v>384</v>
      </c>
      <c r="AC87" s="22"/>
    </row>
    <row r="88" spans="1:29" s="19" customFormat="1" ht="11.85" customHeight="1" x14ac:dyDescent="0.25">
      <c r="A88" s="17" t="s">
        <v>1243</v>
      </c>
      <c r="B88" s="18">
        <v>71.400000000000006</v>
      </c>
      <c r="C88" s="17" t="s">
        <v>297</v>
      </c>
      <c r="D88" s="17" t="s">
        <v>971</v>
      </c>
      <c r="E88" s="19" t="s">
        <v>291</v>
      </c>
      <c r="F88" s="19">
        <v>24</v>
      </c>
      <c r="G88" s="19">
        <v>25</v>
      </c>
      <c r="I88" s="200" t="s">
        <v>410</v>
      </c>
      <c r="J88" s="19" t="s">
        <v>260</v>
      </c>
      <c r="K88" s="21" t="s">
        <v>1244</v>
      </c>
      <c r="L88" s="17" t="s">
        <v>234</v>
      </c>
      <c r="M88" s="19" t="s">
        <v>1294</v>
      </c>
      <c r="N88" s="19" t="s">
        <v>260</v>
      </c>
      <c r="O88" s="103"/>
      <c r="P88" s="19">
        <v>25</v>
      </c>
      <c r="Q88" s="17" t="s">
        <v>297</v>
      </c>
      <c r="R88" s="18">
        <v>73.5</v>
      </c>
      <c r="S88" s="34" t="s">
        <v>1372</v>
      </c>
      <c r="T88" s="17" t="s">
        <v>1216</v>
      </c>
      <c r="U88" s="19" t="s">
        <v>300</v>
      </c>
      <c r="V88" s="19" t="s">
        <v>300</v>
      </c>
      <c r="W88" s="19" t="s">
        <v>1374</v>
      </c>
      <c r="X88" s="19" t="s">
        <v>1373</v>
      </c>
      <c r="Y88" s="306">
        <f t="shared" si="3"/>
        <v>1200</v>
      </c>
      <c r="Z88" s="235">
        <f t="shared" si="4"/>
        <v>1200</v>
      </c>
      <c r="AA88" s="301" t="str">
        <f t="shared" si="5"/>
        <v>0</v>
      </c>
      <c r="AC88" s="22"/>
    </row>
    <row r="89" spans="1:29" s="19" customFormat="1" ht="11.85" customHeight="1" x14ac:dyDescent="0.25">
      <c r="A89" s="17" t="s">
        <v>1241</v>
      </c>
      <c r="B89" s="18">
        <v>71</v>
      </c>
      <c r="C89" s="17" t="s">
        <v>297</v>
      </c>
      <c r="D89" s="17" t="s">
        <v>971</v>
      </c>
      <c r="E89" s="19" t="s">
        <v>291</v>
      </c>
      <c r="F89" s="19">
        <v>24</v>
      </c>
      <c r="G89" s="19">
        <v>7</v>
      </c>
      <c r="I89" s="20" t="s">
        <v>58</v>
      </c>
      <c r="J89" s="19" t="s">
        <v>260</v>
      </c>
      <c r="K89" s="21" t="s">
        <v>883</v>
      </c>
      <c r="L89" s="17" t="s">
        <v>234</v>
      </c>
      <c r="M89" s="19" t="s">
        <v>1294</v>
      </c>
      <c r="N89" s="19" t="s">
        <v>260</v>
      </c>
      <c r="O89" s="103"/>
      <c r="P89" s="19">
        <v>7</v>
      </c>
      <c r="Q89" s="17" t="s">
        <v>297</v>
      </c>
      <c r="R89" s="18">
        <v>73.5</v>
      </c>
      <c r="S89" s="203">
        <v>13404</v>
      </c>
      <c r="T89" s="17" t="s">
        <v>1216</v>
      </c>
      <c r="U89" s="19" t="s">
        <v>300</v>
      </c>
      <c r="V89" s="19" t="s">
        <v>300</v>
      </c>
      <c r="W89" s="19" t="s">
        <v>1374</v>
      </c>
      <c r="X89" s="19" t="s">
        <v>1277</v>
      </c>
      <c r="Y89" s="306">
        <f t="shared" si="3"/>
        <v>336</v>
      </c>
      <c r="Z89" s="235" t="str">
        <f t="shared" si="4"/>
        <v>0</v>
      </c>
      <c r="AA89" s="301">
        <f t="shared" si="5"/>
        <v>336</v>
      </c>
      <c r="AC89" s="22"/>
    </row>
    <row r="90" spans="1:29" s="19" customFormat="1" ht="11.85" customHeight="1" x14ac:dyDescent="0.25">
      <c r="A90" s="17" t="s">
        <v>1241</v>
      </c>
      <c r="B90" s="18">
        <v>71</v>
      </c>
      <c r="C90" s="17" t="s">
        <v>297</v>
      </c>
      <c r="D90" s="17" t="s">
        <v>971</v>
      </c>
      <c r="E90" s="19" t="s">
        <v>291</v>
      </c>
      <c r="F90" s="19">
        <v>24</v>
      </c>
      <c r="G90" s="19">
        <v>18</v>
      </c>
      <c r="I90" s="20" t="s">
        <v>98</v>
      </c>
      <c r="J90" s="19" t="s">
        <v>260</v>
      </c>
      <c r="K90" s="21" t="s">
        <v>883</v>
      </c>
      <c r="L90" s="17" t="s">
        <v>234</v>
      </c>
      <c r="M90" s="19" t="s">
        <v>1294</v>
      </c>
      <c r="N90" s="19" t="s">
        <v>260</v>
      </c>
      <c r="O90" s="103"/>
      <c r="P90" s="19">
        <v>18</v>
      </c>
      <c r="Q90" s="17" t="s">
        <v>297</v>
      </c>
      <c r="R90" s="18">
        <v>73.5</v>
      </c>
      <c r="S90" s="203">
        <v>13402</v>
      </c>
      <c r="T90" s="17" t="s">
        <v>1216</v>
      </c>
      <c r="U90" s="19" t="s">
        <v>300</v>
      </c>
      <c r="V90" s="19" t="s">
        <v>300</v>
      </c>
      <c r="W90" s="19" t="s">
        <v>1374</v>
      </c>
      <c r="X90" s="19" t="s">
        <v>1277</v>
      </c>
      <c r="Y90" s="306">
        <f t="shared" si="3"/>
        <v>864</v>
      </c>
      <c r="Z90" s="235" t="str">
        <f t="shared" si="4"/>
        <v>0</v>
      </c>
      <c r="AA90" s="301">
        <f t="shared" si="5"/>
        <v>864</v>
      </c>
      <c r="AC90" s="22"/>
    </row>
    <row r="91" spans="1:29" s="19" customFormat="1" ht="11.85" customHeight="1" x14ac:dyDescent="0.25">
      <c r="A91" s="9" t="s">
        <v>1054</v>
      </c>
      <c r="B91" s="10">
        <v>375</v>
      </c>
      <c r="C91" s="9" t="s">
        <v>1045</v>
      </c>
      <c r="D91" s="9" t="s">
        <v>971</v>
      </c>
      <c r="E91" s="11" t="s">
        <v>291</v>
      </c>
      <c r="F91" s="11">
        <v>24</v>
      </c>
      <c r="G91" s="19">
        <v>25</v>
      </c>
      <c r="I91" s="20" t="s">
        <v>411</v>
      </c>
      <c r="J91" s="19" t="s">
        <v>260</v>
      </c>
      <c r="K91" s="20" t="s">
        <v>1401</v>
      </c>
      <c r="L91" s="17" t="s">
        <v>234</v>
      </c>
      <c r="M91" s="19" t="s">
        <v>1294</v>
      </c>
      <c r="N91" s="19" t="s">
        <v>260</v>
      </c>
      <c r="O91" s="103"/>
      <c r="P91" s="19">
        <v>25</v>
      </c>
      <c r="Q91" s="17" t="s">
        <v>310</v>
      </c>
      <c r="R91" s="18">
        <v>105</v>
      </c>
      <c r="S91" s="34" t="s">
        <v>1372</v>
      </c>
      <c r="T91" s="17" t="s">
        <v>1219</v>
      </c>
      <c r="U91" s="19" t="s">
        <v>300</v>
      </c>
      <c r="V91" s="19" t="s">
        <v>300</v>
      </c>
      <c r="W91" s="19" t="s">
        <v>1374</v>
      </c>
      <c r="X91" s="19" t="s">
        <v>1373</v>
      </c>
      <c r="Y91" s="306">
        <f t="shared" si="3"/>
        <v>1200</v>
      </c>
      <c r="Z91" s="235">
        <f t="shared" si="4"/>
        <v>1200</v>
      </c>
      <c r="AA91" s="301" t="str">
        <f t="shared" si="5"/>
        <v>0</v>
      </c>
      <c r="AC91" s="22"/>
    </row>
    <row r="92" spans="1:29" s="19" customFormat="1" ht="11.85" customHeight="1" x14ac:dyDescent="0.25">
      <c r="A92" s="111">
        <v>483996.1</v>
      </c>
      <c r="B92" s="10">
        <v>0</v>
      </c>
      <c r="C92" s="23" t="s">
        <v>1032</v>
      </c>
      <c r="D92" s="17" t="s">
        <v>971</v>
      </c>
      <c r="E92" s="19" t="s">
        <v>291</v>
      </c>
      <c r="F92" s="19">
        <v>24</v>
      </c>
      <c r="G92" s="19">
        <v>25</v>
      </c>
      <c r="I92" s="20" t="s">
        <v>1040</v>
      </c>
      <c r="J92" s="19" t="s">
        <v>260</v>
      </c>
      <c r="K92" s="20" t="s">
        <v>677</v>
      </c>
      <c r="L92" s="17" t="s">
        <v>234</v>
      </c>
      <c r="M92" s="19" t="s">
        <v>558</v>
      </c>
      <c r="N92" s="19" t="s">
        <v>260</v>
      </c>
      <c r="O92" s="192" t="s">
        <v>1055</v>
      </c>
      <c r="P92" s="19">
        <v>25</v>
      </c>
      <c r="Q92" s="17" t="s">
        <v>310</v>
      </c>
      <c r="R92" s="18">
        <v>92</v>
      </c>
      <c r="S92" s="203">
        <v>13411</v>
      </c>
      <c r="T92" s="17" t="s">
        <v>1155</v>
      </c>
      <c r="U92" s="19" t="s">
        <v>300</v>
      </c>
      <c r="V92" s="19" t="s">
        <v>300</v>
      </c>
      <c r="W92" s="19" t="s">
        <v>1374</v>
      </c>
      <c r="X92" s="19" t="s">
        <v>1277</v>
      </c>
      <c r="Y92" s="306">
        <f t="shared" si="3"/>
        <v>1200</v>
      </c>
      <c r="Z92" s="235" t="str">
        <f t="shared" si="4"/>
        <v>0</v>
      </c>
      <c r="AA92" s="301">
        <f t="shared" si="5"/>
        <v>1200</v>
      </c>
      <c r="AC92" s="22"/>
    </row>
    <row r="93" spans="1:29" s="19" customFormat="1" ht="11.25" customHeight="1" x14ac:dyDescent="0.25">
      <c r="A93" s="9" t="s">
        <v>1031</v>
      </c>
      <c r="B93" s="18">
        <v>0</v>
      </c>
      <c r="C93" s="23" t="s">
        <v>1032</v>
      </c>
      <c r="D93" s="17" t="s">
        <v>971</v>
      </c>
      <c r="E93" s="19" t="s">
        <v>291</v>
      </c>
      <c r="F93" s="19">
        <v>24</v>
      </c>
      <c r="G93" s="110">
        <v>10</v>
      </c>
      <c r="I93" s="20" t="s">
        <v>1042</v>
      </c>
      <c r="J93" s="19" t="s">
        <v>260</v>
      </c>
      <c r="K93" s="20" t="s">
        <v>677</v>
      </c>
      <c r="L93" s="17" t="s">
        <v>234</v>
      </c>
      <c r="M93" s="19" t="s">
        <v>906</v>
      </c>
      <c r="N93" s="19" t="s">
        <v>260</v>
      </c>
      <c r="O93" s="103"/>
      <c r="P93" s="40">
        <v>10</v>
      </c>
      <c r="Q93" s="17" t="s">
        <v>310</v>
      </c>
      <c r="R93" s="18">
        <v>78</v>
      </c>
      <c r="S93" s="202">
        <v>13396</v>
      </c>
      <c r="T93" s="17" t="s">
        <v>1254</v>
      </c>
      <c r="U93" s="19" t="s">
        <v>300</v>
      </c>
      <c r="V93" s="19" t="s">
        <v>300</v>
      </c>
      <c r="W93" s="19" t="s">
        <v>1374</v>
      </c>
      <c r="X93" s="19" t="s">
        <v>1277</v>
      </c>
      <c r="Y93" s="306">
        <f t="shared" si="3"/>
        <v>480</v>
      </c>
      <c r="Z93" s="235" t="str">
        <f t="shared" si="4"/>
        <v>0</v>
      </c>
      <c r="AA93" s="301">
        <f t="shared" si="5"/>
        <v>480</v>
      </c>
      <c r="AC93" s="22"/>
    </row>
    <row r="94" spans="1:29" s="19" customFormat="1" ht="11.85" customHeight="1" x14ac:dyDescent="0.25">
      <c r="A94" s="9" t="s">
        <v>1031</v>
      </c>
      <c r="B94" s="18">
        <v>0</v>
      </c>
      <c r="C94" s="23" t="s">
        <v>1032</v>
      </c>
      <c r="D94" s="17" t="s">
        <v>971</v>
      </c>
      <c r="E94" s="19" t="s">
        <v>291</v>
      </c>
      <c r="F94" s="19">
        <v>24</v>
      </c>
      <c r="G94" s="19">
        <v>25</v>
      </c>
      <c r="I94" s="20" t="s">
        <v>1042</v>
      </c>
      <c r="J94" s="19" t="s">
        <v>260</v>
      </c>
      <c r="K94" s="20" t="s">
        <v>677</v>
      </c>
      <c r="L94" s="17" t="s">
        <v>234</v>
      </c>
      <c r="M94" s="19" t="s">
        <v>906</v>
      </c>
      <c r="N94" s="19" t="s">
        <v>260</v>
      </c>
      <c r="O94" s="103"/>
      <c r="P94" s="19">
        <v>25</v>
      </c>
      <c r="Q94" s="17" t="s">
        <v>310</v>
      </c>
      <c r="R94" s="18">
        <v>78</v>
      </c>
      <c r="S94" s="202">
        <v>13396</v>
      </c>
      <c r="T94" s="17" t="s">
        <v>1255</v>
      </c>
      <c r="U94" s="19" t="s">
        <v>300</v>
      </c>
      <c r="V94" s="19" t="s">
        <v>300</v>
      </c>
      <c r="W94" s="19" t="s">
        <v>1374</v>
      </c>
      <c r="X94" s="19" t="s">
        <v>1277</v>
      </c>
      <c r="Y94" s="306">
        <f t="shared" si="3"/>
        <v>1200</v>
      </c>
      <c r="Z94" s="235" t="str">
        <f t="shared" si="4"/>
        <v>0</v>
      </c>
      <c r="AA94" s="301">
        <f t="shared" si="5"/>
        <v>1200</v>
      </c>
      <c r="AC94" s="22"/>
    </row>
    <row r="95" spans="1:29" s="19" customFormat="1" ht="11.85" customHeight="1" x14ac:dyDescent="0.25">
      <c r="A95" s="17" t="s">
        <v>1237</v>
      </c>
      <c r="B95" s="18">
        <v>86</v>
      </c>
      <c r="C95" s="17" t="s">
        <v>297</v>
      </c>
      <c r="D95" s="17" t="s">
        <v>971</v>
      </c>
      <c r="E95" s="19" t="s">
        <v>291</v>
      </c>
      <c r="F95" s="19">
        <v>24</v>
      </c>
      <c r="G95" s="19">
        <v>25</v>
      </c>
      <c r="I95" s="20" t="s">
        <v>2177</v>
      </c>
      <c r="J95" s="19" t="s">
        <v>260</v>
      </c>
      <c r="K95" s="21" t="s">
        <v>876</v>
      </c>
      <c r="L95" s="17" t="s">
        <v>234</v>
      </c>
      <c r="M95" s="19" t="s">
        <v>2177</v>
      </c>
      <c r="N95" s="19" t="s">
        <v>260</v>
      </c>
      <c r="O95" s="103"/>
      <c r="P95" s="19">
        <v>25</v>
      </c>
      <c r="Q95" s="17" t="s">
        <v>2176</v>
      </c>
      <c r="R95" s="18">
        <v>240</v>
      </c>
      <c r="S95" s="34" t="s">
        <v>1372</v>
      </c>
      <c r="T95" s="17" t="s">
        <v>43</v>
      </c>
      <c r="U95" s="19" t="s">
        <v>300</v>
      </c>
      <c r="V95" s="19" t="s">
        <v>300</v>
      </c>
      <c r="W95" s="19" t="s">
        <v>1374</v>
      </c>
      <c r="X95" s="19" t="s">
        <v>1373</v>
      </c>
      <c r="Y95" s="306">
        <f t="shared" si="3"/>
        <v>1200</v>
      </c>
      <c r="Z95" s="235">
        <f t="shared" si="4"/>
        <v>1200</v>
      </c>
      <c r="AA95" s="301" t="str">
        <f t="shared" si="5"/>
        <v>0</v>
      </c>
      <c r="AC95" s="22"/>
    </row>
    <row r="96" spans="1:29" s="19" customFormat="1" ht="11.85" customHeight="1" x14ac:dyDescent="0.25">
      <c r="A96" s="17" t="s">
        <v>1089</v>
      </c>
      <c r="B96" s="18">
        <v>28</v>
      </c>
      <c r="C96" s="17" t="s">
        <v>293</v>
      </c>
      <c r="D96" s="17" t="s">
        <v>971</v>
      </c>
      <c r="E96" s="19" t="s">
        <v>291</v>
      </c>
      <c r="F96" s="19">
        <v>24</v>
      </c>
      <c r="G96" s="19">
        <v>25</v>
      </c>
      <c r="I96" s="20" t="s">
        <v>1056</v>
      </c>
      <c r="J96" s="19" t="s">
        <v>260</v>
      </c>
      <c r="K96" s="21" t="s">
        <v>2170</v>
      </c>
      <c r="L96" s="17" t="s">
        <v>234</v>
      </c>
      <c r="M96" s="19" t="s">
        <v>918</v>
      </c>
      <c r="N96" s="19" t="s">
        <v>260</v>
      </c>
      <c r="O96" s="201" t="s">
        <v>409</v>
      </c>
      <c r="P96" s="19">
        <v>25</v>
      </c>
      <c r="Q96" s="17" t="s">
        <v>310</v>
      </c>
      <c r="R96" s="18">
        <v>76.25</v>
      </c>
      <c r="S96" s="34" t="s">
        <v>1057</v>
      </c>
      <c r="T96" s="17" t="s">
        <v>1257</v>
      </c>
      <c r="U96" s="19" t="s">
        <v>300</v>
      </c>
      <c r="V96" s="19" t="s">
        <v>300</v>
      </c>
      <c r="W96" s="19" t="s">
        <v>1374</v>
      </c>
      <c r="X96" s="19" t="s">
        <v>1277</v>
      </c>
      <c r="Y96" s="306">
        <f t="shared" si="3"/>
        <v>1200</v>
      </c>
      <c r="Z96" s="235" t="str">
        <f t="shared" si="4"/>
        <v>0</v>
      </c>
      <c r="AA96" s="301">
        <f t="shared" si="5"/>
        <v>1200</v>
      </c>
      <c r="AC96" s="22"/>
    </row>
    <row r="97" spans="1:29" s="19" customFormat="1" ht="11.85" customHeight="1" x14ac:dyDescent="0.25">
      <c r="A97" s="9"/>
      <c r="B97" s="10"/>
      <c r="C97" s="9"/>
      <c r="D97" s="17"/>
      <c r="I97" s="20"/>
      <c r="K97" s="20"/>
      <c r="L97" s="17"/>
      <c r="M97" s="26"/>
      <c r="O97" s="26"/>
      <c r="Q97" s="23"/>
      <c r="R97" s="10"/>
      <c r="S97" s="86"/>
      <c r="T97" s="9"/>
      <c r="Y97" s="306"/>
      <c r="Z97" s="235" t="str">
        <f t="shared" si="4"/>
        <v>0</v>
      </c>
      <c r="AA97" s="301" t="str">
        <f t="shared" si="5"/>
        <v>0</v>
      </c>
      <c r="AC97" s="22"/>
    </row>
    <row r="98" spans="1:29" s="35" customFormat="1" ht="11.85" customHeight="1" thickBot="1" x14ac:dyDescent="0.3">
      <c r="G98" s="36">
        <f>SUM(G78:G97)</f>
        <v>398</v>
      </c>
      <c r="H98" s="36"/>
      <c r="I98" s="36"/>
      <c r="J98" s="36"/>
      <c r="K98" s="36"/>
      <c r="L98" s="37"/>
      <c r="M98" s="36">
        <f>G98-P98</f>
        <v>0</v>
      </c>
      <c r="N98" s="36"/>
      <c r="O98" s="36"/>
      <c r="P98" s="36">
        <f>SUM(P78:P97)</f>
        <v>398</v>
      </c>
      <c r="Q98" s="38"/>
      <c r="R98" s="38"/>
      <c r="S98" s="39"/>
      <c r="T98" s="38"/>
      <c r="X98" s="38"/>
      <c r="Y98" s="306"/>
      <c r="Z98" s="235" t="str">
        <f t="shared" si="4"/>
        <v>0</v>
      </c>
      <c r="AA98" s="301" t="str">
        <f t="shared" si="5"/>
        <v>0</v>
      </c>
    </row>
    <row r="99" spans="1:29" s="25" customFormat="1" ht="11.85" customHeight="1" x14ac:dyDescent="0.25">
      <c r="C99" s="42" t="s">
        <v>1389</v>
      </c>
      <c r="G99" s="19"/>
      <c r="H99" s="19"/>
      <c r="I99" s="19"/>
      <c r="J99" s="15"/>
      <c r="K99" s="19"/>
      <c r="L99" s="33"/>
      <c r="M99" s="19"/>
      <c r="N99" s="15"/>
      <c r="O99" s="19"/>
      <c r="P99" s="19"/>
      <c r="Q99" s="19"/>
      <c r="R99" s="19"/>
      <c r="S99" s="15"/>
      <c r="T99" s="19"/>
      <c r="X99" s="19"/>
      <c r="Y99" s="306"/>
      <c r="Z99" s="235" t="str">
        <f t="shared" si="4"/>
        <v>0</v>
      </c>
      <c r="AA99" s="301" t="str">
        <f t="shared" si="5"/>
        <v>0</v>
      </c>
    </row>
    <row r="100" spans="1:29" s="19" customFormat="1" ht="12" customHeight="1" x14ac:dyDescent="0.25">
      <c r="A100" s="17" t="s">
        <v>1239</v>
      </c>
      <c r="B100" s="18">
        <v>65</v>
      </c>
      <c r="C100" s="17" t="s">
        <v>297</v>
      </c>
      <c r="D100" s="17" t="s">
        <v>971</v>
      </c>
      <c r="E100" s="19" t="s">
        <v>291</v>
      </c>
      <c r="F100" s="19">
        <v>24</v>
      </c>
      <c r="G100" s="19">
        <v>25</v>
      </c>
      <c r="H100" s="19" t="s">
        <v>1270</v>
      </c>
      <c r="I100" s="20" t="s">
        <v>58</v>
      </c>
      <c r="J100" s="19" t="s">
        <v>260</v>
      </c>
      <c r="K100" s="21" t="s">
        <v>883</v>
      </c>
      <c r="L100" s="17" t="s">
        <v>234</v>
      </c>
      <c r="M100" s="19" t="s">
        <v>728</v>
      </c>
      <c r="N100" s="19" t="s">
        <v>260</v>
      </c>
      <c r="P100" s="19">
        <v>25</v>
      </c>
      <c r="Q100" s="17" t="s">
        <v>297</v>
      </c>
      <c r="R100" s="18">
        <v>24</v>
      </c>
      <c r="S100" s="203">
        <v>13399</v>
      </c>
      <c r="T100" s="17" t="s">
        <v>1121</v>
      </c>
      <c r="U100" s="19" t="s">
        <v>295</v>
      </c>
      <c r="V100" s="19" t="s">
        <v>295</v>
      </c>
      <c r="W100" s="19" t="s">
        <v>1374</v>
      </c>
      <c r="X100" s="19" t="s">
        <v>1277</v>
      </c>
      <c r="Y100" s="306">
        <f t="shared" si="3"/>
        <v>1200</v>
      </c>
      <c r="Z100" s="235" t="str">
        <f t="shared" si="4"/>
        <v>0</v>
      </c>
      <c r="AA100" s="301">
        <f t="shared" si="5"/>
        <v>1200</v>
      </c>
      <c r="AB100" s="111"/>
    </row>
    <row r="101" spans="1:29" s="19" customFormat="1" ht="11.85" customHeight="1" x14ac:dyDescent="0.25">
      <c r="A101" s="17" t="s">
        <v>1242</v>
      </c>
      <c r="B101" s="18">
        <v>83</v>
      </c>
      <c r="C101" s="17" t="s">
        <v>297</v>
      </c>
      <c r="D101" s="17" t="s">
        <v>971</v>
      </c>
      <c r="E101" s="19" t="s">
        <v>291</v>
      </c>
      <c r="F101" s="19">
        <v>24</v>
      </c>
      <c r="G101" s="19">
        <v>17</v>
      </c>
      <c r="H101" s="19" t="s">
        <v>1270</v>
      </c>
      <c r="I101" s="20" t="s">
        <v>58</v>
      </c>
      <c r="J101" s="19" t="s">
        <v>260</v>
      </c>
      <c r="K101" s="21" t="s">
        <v>883</v>
      </c>
      <c r="L101" s="17" t="s">
        <v>234</v>
      </c>
      <c r="M101" s="19" t="s">
        <v>728</v>
      </c>
      <c r="N101" s="19" t="s">
        <v>260</v>
      </c>
      <c r="O101" s="26"/>
      <c r="P101" s="19">
        <v>17</v>
      </c>
      <c r="Q101" s="17" t="s">
        <v>297</v>
      </c>
      <c r="R101" s="18">
        <v>24</v>
      </c>
      <c r="S101" s="203">
        <v>13399</v>
      </c>
      <c r="T101" s="17" t="s">
        <v>1121</v>
      </c>
      <c r="U101" s="19" t="s">
        <v>295</v>
      </c>
      <c r="V101" s="19" t="s">
        <v>295</v>
      </c>
      <c r="W101" s="19" t="s">
        <v>1374</v>
      </c>
      <c r="X101" s="19" t="s">
        <v>1277</v>
      </c>
      <c r="Y101" s="306">
        <f t="shared" si="3"/>
        <v>816</v>
      </c>
      <c r="Z101" s="235" t="str">
        <f t="shared" si="4"/>
        <v>0</v>
      </c>
      <c r="AA101" s="301">
        <f t="shared" si="5"/>
        <v>816</v>
      </c>
      <c r="AB101" s="111"/>
    </row>
    <row r="102" spans="1:29" s="19" customFormat="1" ht="11.85" customHeight="1" x14ac:dyDescent="0.25">
      <c r="A102" s="9"/>
      <c r="B102" s="10"/>
      <c r="C102" s="9"/>
      <c r="D102" s="9"/>
      <c r="E102" s="11"/>
      <c r="F102" s="11"/>
      <c r="I102" s="21"/>
      <c r="J102" s="15"/>
      <c r="K102" s="21"/>
      <c r="L102" s="9" t="s">
        <v>234</v>
      </c>
      <c r="N102" s="15"/>
      <c r="O102" s="55"/>
      <c r="Q102" s="9"/>
      <c r="R102" s="10"/>
      <c r="S102" s="70"/>
      <c r="T102" s="9"/>
      <c r="U102" s="11"/>
      <c r="V102" s="11"/>
      <c r="W102" s="11"/>
      <c r="Y102" s="306"/>
      <c r="Z102" s="235" t="str">
        <f t="shared" si="4"/>
        <v>0</v>
      </c>
      <c r="AA102" s="301" t="str">
        <f t="shared" si="5"/>
        <v>0</v>
      </c>
      <c r="AC102" s="22"/>
    </row>
    <row r="103" spans="1:29" s="35" customFormat="1" ht="11.85" customHeight="1" thickBot="1" x14ac:dyDescent="0.3">
      <c r="G103" s="36">
        <f>SUM(G99:G102)</f>
        <v>42</v>
      </c>
      <c r="H103" s="36"/>
      <c r="I103" s="36"/>
      <c r="J103" s="36"/>
      <c r="K103" s="36"/>
      <c r="L103" s="37"/>
      <c r="M103" s="36">
        <f>G103-P103</f>
        <v>0</v>
      </c>
      <c r="N103" s="36"/>
      <c r="O103" s="36"/>
      <c r="P103" s="36">
        <f>SUM(P99:P102)</f>
        <v>42</v>
      </c>
      <c r="Q103" s="38"/>
      <c r="R103" s="38"/>
      <c r="S103" s="39"/>
      <c r="T103" s="38"/>
      <c r="X103" s="38"/>
      <c r="Y103" s="306"/>
      <c r="Z103" s="235" t="str">
        <f t="shared" si="4"/>
        <v>0</v>
      </c>
      <c r="AA103" s="301" t="str">
        <f t="shared" si="5"/>
        <v>0</v>
      </c>
    </row>
    <row r="104" spans="1:29" s="25" customFormat="1" ht="11.85" customHeight="1" x14ac:dyDescent="0.25">
      <c r="C104" s="42" t="s">
        <v>241</v>
      </c>
      <c r="G104" s="19"/>
      <c r="H104" s="19"/>
      <c r="I104" s="19"/>
      <c r="J104" s="19"/>
      <c r="K104" s="19"/>
      <c r="L104" s="17"/>
      <c r="M104" s="19"/>
      <c r="N104" s="19"/>
      <c r="O104" s="19"/>
      <c r="P104" s="19"/>
      <c r="Q104" s="19"/>
      <c r="R104" s="19"/>
      <c r="S104" s="15"/>
      <c r="T104" s="19"/>
      <c r="X104" s="19"/>
      <c r="Y104" s="306"/>
      <c r="Z104" s="235" t="str">
        <f t="shared" si="4"/>
        <v>0</v>
      </c>
      <c r="AA104" s="301" t="str">
        <f t="shared" si="5"/>
        <v>0</v>
      </c>
    </row>
    <row r="105" spans="1:29" s="19" customFormat="1" ht="11.85" customHeight="1" x14ac:dyDescent="0.25">
      <c r="A105" s="17" t="s">
        <v>1268</v>
      </c>
      <c r="B105" s="18">
        <v>0</v>
      </c>
      <c r="C105" s="17" t="s">
        <v>297</v>
      </c>
      <c r="D105" s="17" t="s">
        <v>971</v>
      </c>
      <c r="E105" s="19" t="s">
        <v>291</v>
      </c>
      <c r="F105" s="19">
        <v>24</v>
      </c>
      <c r="G105" s="19">
        <v>3</v>
      </c>
      <c r="H105" s="19" t="s">
        <v>1270</v>
      </c>
      <c r="I105" s="99" t="s">
        <v>1283</v>
      </c>
      <c r="J105" s="19" t="s">
        <v>260</v>
      </c>
      <c r="K105" s="21" t="s">
        <v>835</v>
      </c>
      <c r="L105" s="17" t="s">
        <v>234</v>
      </c>
      <c r="M105" s="19" t="s">
        <v>965</v>
      </c>
      <c r="N105" s="19" t="s">
        <v>260</v>
      </c>
      <c r="P105" s="19">
        <v>3</v>
      </c>
      <c r="Q105" s="17" t="s">
        <v>966</v>
      </c>
      <c r="R105" s="18">
        <v>0</v>
      </c>
      <c r="S105" s="202">
        <v>13392</v>
      </c>
      <c r="T105" s="17" t="s">
        <v>967</v>
      </c>
      <c r="U105" s="19" t="s">
        <v>961</v>
      </c>
      <c r="V105" s="19" t="s">
        <v>961</v>
      </c>
      <c r="W105" s="19" t="s">
        <v>1374</v>
      </c>
      <c r="X105" s="19" t="s">
        <v>1277</v>
      </c>
      <c r="Y105" s="306">
        <f t="shared" si="3"/>
        <v>144</v>
      </c>
      <c r="Z105" s="235" t="str">
        <f t="shared" si="4"/>
        <v>0</v>
      </c>
      <c r="AA105" s="301">
        <f t="shared" si="5"/>
        <v>144</v>
      </c>
      <c r="AC105" s="22"/>
    </row>
    <row r="106" spans="1:29" s="19" customFormat="1" ht="11.85" customHeight="1" x14ac:dyDescent="0.25">
      <c r="A106" s="17" t="s">
        <v>1268</v>
      </c>
      <c r="B106" s="18">
        <v>0</v>
      </c>
      <c r="C106" s="17" t="s">
        <v>297</v>
      </c>
      <c r="D106" s="17" t="s">
        <v>971</v>
      </c>
      <c r="E106" s="19" t="s">
        <v>291</v>
      </c>
      <c r="F106" s="19">
        <v>24</v>
      </c>
      <c r="G106" s="19">
        <v>25</v>
      </c>
      <c r="I106" s="99" t="s">
        <v>1283</v>
      </c>
      <c r="J106" s="19" t="s">
        <v>260</v>
      </c>
      <c r="K106" s="21" t="s">
        <v>835</v>
      </c>
      <c r="L106" s="17" t="s">
        <v>234</v>
      </c>
      <c r="M106" s="19" t="s">
        <v>965</v>
      </c>
      <c r="N106" s="19" t="s">
        <v>260</v>
      </c>
      <c r="P106" s="19">
        <v>25</v>
      </c>
      <c r="Q106" s="17" t="s">
        <v>293</v>
      </c>
      <c r="R106" s="18">
        <v>54.65</v>
      </c>
      <c r="S106" s="202">
        <v>13392</v>
      </c>
      <c r="T106" s="17" t="s">
        <v>1114</v>
      </c>
      <c r="U106" s="19" t="s">
        <v>961</v>
      </c>
      <c r="V106" s="19" t="s">
        <v>961</v>
      </c>
      <c r="W106" s="19" t="s">
        <v>1374</v>
      </c>
      <c r="X106" s="19" t="s">
        <v>1277</v>
      </c>
      <c r="Y106" s="306">
        <f t="shared" si="3"/>
        <v>1200</v>
      </c>
      <c r="Z106" s="235" t="str">
        <f t="shared" si="4"/>
        <v>0</v>
      </c>
      <c r="AA106" s="301">
        <f t="shared" si="5"/>
        <v>1200</v>
      </c>
      <c r="AC106" s="22"/>
    </row>
    <row r="107" spans="1:29" s="11" customFormat="1" ht="11.85" customHeight="1" x14ac:dyDescent="0.25">
      <c r="L107" s="9" t="s">
        <v>234</v>
      </c>
      <c r="O107" s="110"/>
      <c r="Q107" s="9"/>
      <c r="R107" s="10"/>
      <c r="S107" s="13"/>
      <c r="T107" s="9"/>
      <c r="X107" s="19"/>
      <c r="Y107" s="306"/>
      <c r="Z107" s="235" t="str">
        <f t="shared" si="4"/>
        <v>0</v>
      </c>
      <c r="AA107" s="301" t="str">
        <f t="shared" si="5"/>
        <v>0</v>
      </c>
      <c r="AC107" s="14"/>
    </row>
    <row r="108" spans="1:29" s="35" customFormat="1" ht="11.85" customHeight="1" thickBot="1" x14ac:dyDescent="0.3">
      <c r="G108" s="36">
        <f>SUM(G104:G107)</f>
        <v>28</v>
      </c>
      <c r="H108" s="36"/>
      <c r="I108" s="36"/>
      <c r="J108" s="36"/>
      <c r="K108" s="36"/>
      <c r="L108" s="37"/>
      <c r="M108" s="36">
        <f>G108-P108</f>
        <v>0</v>
      </c>
      <c r="N108" s="36"/>
      <c r="O108" s="36"/>
      <c r="P108" s="36">
        <f>SUM(P104:P107)</f>
        <v>28</v>
      </c>
      <c r="Q108" s="38"/>
      <c r="R108" s="38"/>
      <c r="S108" s="39"/>
      <c r="T108" s="38"/>
      <c r="X108" s="38"/>
      <c r="Y108" s="306"/>
      <c r="Z108" s="235" t="str">
        <f t="shared" si="4"/>
        <v>0</v>
      </c>
      <c r="AA108" s="301" t="str">
        <f t="shared" si="5"/>
        <v>0</v>
      </c>
    </row>
    <row r="109" spans="1:29" s="25" customFormat="1" ht="11.85" customHeight="1" x14ac:dyDescent="0.25">
      <c r="C109" s="42" t="s">
        <v>244</v>
      </c>
      <c r="G109" s="19"/>
      <c r="H109" s="19"/>
      <c r="I109" s="19"/>
      <c r="J109" s="19"/>
      <c r="K109" s="19"/>
      <c r="L109" s="33"/>
      <c r="M109" s="19"/>
      <c r="N109" s="19"/>
      <c r="O109" s="19"/>
      <c r="P109" s="19"/>
      <c r="Q109" s="19"/>
      <c r="R109" s="19"/>
      <c r="S109" s="15"/>
      <c r="T109" s="19"/>
      <c r="X109" s="19"/>
      <c r="Y109" s="306"/>
      <c r="Z109" s="235" t="str">
        <f t="shared" si="4"/>
        <v>0</v>
      </c>
      <c r="AA109" s="301" t="str">
        <f t="shared" si="5"/>
        <v>0</v>
      </c>
    </row>
    <row r="110" spans="1:29" s="19" customFormat="1" ht="12" customHeight="1" x14ac:dyDescent="0.25">
      <c r="A110" s="17"/>
      <c r="B110" s="18"/>
      <c r="C110" s="56" t="s">
        <v>246</v>
      </c>
      <c r="D110" s="17"/>
      <c r="I110" s="21"/>
      <c r="K110" s="21"/>
      <c r="L110" s="17"/>
      <c r="R110" s="18"/>
      <c r="S110" s="15"/>
      <c r="T110" s="17"/>
      <c r="Y110" s="306"/>
      <c r="Z110" s="235" t="str">
        <f t="shared" si="4"/>
        <v>0</v>
      </c>
      <c r="AA110" s="301" t="str">
        <f t="shared" si="5"/>
        <v>0</v>
      </c>
      <c r="AC110" s="22"/>
    </row>
    <row r="111" spans="1:29" s="11" customFormat="1" ht="11.85" customHeight="1" x14ac:dyDescent="0.25">
      <c r="A111" s="17" t="s">
        <v>1115</v>
      </c>
      <c r="B111" s="18">
        <v>24</v>
      </c>
      <c r="C111" s="17" t="s">
        <v>310</v>
      </c>
      <c r="D111" s="17" t="s">
        <v>971</v>
      </c>
      <c r="E111" s="19" t="s">
        <v>291</v>
      </c>
      <c r="F111" s="19">
        <v>24</v>
      </c>
      <c r="G111" s="19">
        <v>7</v>
      </c>
      <c r="H111" s="19" t="s">
        <v>1270</v>
      </c>
      <c r="I111" s="21" t="s">
        <v>1383</v>
      </c>
      <c r="J111" s="19"/>
      <c r="K111" s="21" t="s">
        <v>537</v>
      </c>
      <c r="L111" s="9" t="s">
        <v>234</v>
      </c>
      <c r="N111" s="19"/>
      <c r="R111" s="10"/>
      <c r="S111" s="85"/>
      <c r="T111" s="9"/>
      <c r="Y111" s="306"/>
      <c r="Z111" s="235" t="str">
        <f t="shared" si="4"/>
        <v>0</v>
      </c>
      <c r="AA111" s="301" t="str">
        <f t="shared" si="5"/>
        <v>0</v>
      </c>
      <c r="AC111" s="14"/>
    </row>
    <row r="112" spans="1:29" s="53" customFormat="1" ht="11.85" customHeight="1" x14ac:dyDescent="0.25">
      <c r="A112" s="46" t="s">
        <v>1117</v>
      </c>
      <c r="B112" s="47">
        <v>25</v>
      </c>
      <c r="C112" s="46" t="s">
        <v>310</v>
      </c>
      <c r="D112" s="17" t="s">
        <v>971</v>
      </c>
      <c r="E112" s="19" t="s">
        <v>291</v>
      </c>
      <c r="F112" s="19">
        <v>24</v>
      </c>
      <c r="G112" s="48">
        <v>2</v>
      </c>
      <c r="H112" s="48" t="s">
        <v>1270</v>
      </c>
      <c r="I112" s="196" t="s">
        <v>1385</v>
      </c>
      <c r="J112" s="48"/>
      <c r="K112" s="196" t="s">
        <v>537</v>
      </c>
      <c r="L112" s="9" t="s">
        <v>234</v>
      </c>
      <c r="M112" s="48"/>
      <c r="N112" s="48"/>
      <c r="O112" s="48"/>
      <c r="P112" s="48"/>
      <c r="Q112" s="48"/>
      <c r="R112" s="48"/>
      <c r="S112" s="52"/>
      <c r="T112" s="48"/>
      <c r="X112" s="48"/>
      <c r="Y112" s="306"/>
      <c r="Z112" s="235" t="str">
        <f t="shared" si="4"/>
        <v>0</v>
      </c>
      <c r="AA112" s="301" t="str">
        <f t="shared" si="5"/>
        <v>0</v>
      </c>
    </row>
    <row r="113" spans="1:29" s="35" customFormat="1" ht="11.85" customHeight="1" thickBot="1" x14ac:dyDescent="0.3">
      <c r="A113" s="197"/>
      <c r="B113" s="198"/>
      <c r="C113" s="197"/>
      <c r="D113" s="197"/>
      <c r="E113" s="38"/>
      <c r="F113" s="38"/>
      <c r="G113" s="38"/>
      <c r="H113" s="38"/>
      <c r="I113" s="199"/>
      <c r="J113" s="38"/>
      <c r="K113" s="199"/>
      <c r="L113" s="57"/>
      <c r="M113" s="38"/>
      <c r="N113" s="38"/>
      <c r="O113" s="38"/>
      <c r="P113" s="38"/>
      <c r="Q113" s="38"/>
      <c r="R113" s="38"/>
      <c r="S113" s="39"/>
      <c r="T113" s="38"/>
      <c r="X113" s="38"/>
      <c r="Y113" s="306"/>
      <c r="Z113" s="235" t="str">
        <f t="shared" si="4"/>
        <v>0</v>
      </c>
      <c r="AA113" s="301" t="str">
        <f t="shared" si="5"/>
        <v>0</v>
      </c>
    </row>
    <row r="114" spans="1:29" s="25" customFormat="1" ht="11.85" customHeight="1" x14ac:dyDescent="0.25">
      <c r="C114" s="42" t="s">
        <v>231</v>
      </c>
      <c r="G114" s="19"/>
      <c r="H114" s="19"/>
      <c r="I114" s="19"/>
      <c r="J114" s="19"/>
      <c r="K114" s="19"/>
      <c r="L114" s="33"/>
      <c r="M114" s="19"/>
      <c r="N114" s="19"/>
      <c r="O114" s="19"/>
      <c r="P114" s="19"/>
      <c r="Q114" s="19"/>
      <c r="R114" s="19"/>
      <c r="S114" s="15"/>
      <c r="T114" s="19"/>
      <c r="X114" s="19"/>
      <c r="Y114" s="306"/>
      <c r="Z114" s="235" t="str">
        <f t="shared" si="4"/>
        <v>0</v>
      </c>
      <c r="AA114" s="301" t="str">
        <f t="shared" si="5"/>
        <v>0</v>
      </c>
    </row>
    <row r="115" spans="1:29" s="19" customFormat="1" ht="11.85" customHeight="1" x14ac:dyDescent="0.25">
      <c r="A115" s="17" t="s">
        <v>1115</v>
      </c>
      <c r="B115" s="18">
        <v>24</v>
      </c>
      <c r="C115" s="17" t="s">
        <v>310</v>
      </c>
      <c r="D115" s="17" t="s">
        <v>971</v>
      </c>
      <c r="E115" s="19" t="s">
        <v>291</v>
      </c>
      <c r="F115" s="19">
        <v>24</v>
      </c>
      <c r="G115" s="19">
        <v>4</v>
      </c>
      <c r="H115" s="19" t="s">
        <v>1270</v>
      </c>
      <c r="I115" s="21" t="s">
        <v>1383</v>
      </c>
      <c r="J115" s="15" t="s">
        <v>260</v>
      </c>
      <c r="K115" s="21" t="s">
        <v>537</v>
      </c>
      <c r="L115" s="17" t="s">
        <v>234</v>
      </c>
      <c r="M115" s="19" t="s">
        <v>1271</v>
      </c>
      <c r="N115" s="15" t="s">
        <v>260</v>
      </c>
      <c r="O115" s="19" t="s">
        <v>1272</v>
      </c>
      <c r="P115" s="19">
        <v>4</v>
      </c>
      <c r="Q115" s="17" t="s">
        <v>1273</v>
      </c>
      <c r="R115" s="18">
        <v>0</v>
      </c>
      <c r="S115" s="96" t="s">
        <v>1390</v>
      </c>
      <c r="T115" s="17" t="s">
        <v>1274</v>
      </c>
      <c r="U115" s="19" t="s">
        <v>1275</v>
      </c>
      <c r="V115" s="19" t="s">
        <v>1275</v>
      </c>
      <c r="W115" s="19" t="s">
        <v>1276</v>
      </c>
      <c r="X115" s="19" t="s">
        <v>1277</v>
      </c>
      <c r="Y115" s="306">
        <f t="shared" si="3"/>
        <v>192</v>
      </c>
      <c r="Z115" s="235" t="str">
        <f t="shared" si="4"/>
        <v>0</v>
      </c>
      <c r="AA115" s="301">
        <f t="shared" si="5"/>
        <v>192</v>
      </c>
      <c r="AC115" s="22"/>
    </row>
    <row r="116" spans="1:29" s="35" customFormat="1" ht="11.85" customHeight="1" thickBot="1" x14ac:dyDescent="0.3">
      <c r="G116" s="36">
        <f>SUM(G114:G115)</f>
        <v>4</v>
      </c>
      <c r="H116" s="36"/>
      <c r="I116" s="36"/>
      <c r="J116" s="36"/>
      <c r="K116" s="36"/>
      <c r="L116" s="37"/>
      <c r="M116" s="36">
        <f>G116-P116</f>
        <v>0</v>
      </c>
      <c r="N116" s="36"/>
      <c r="O116" s="36"/>
      <c r="P116" s="36">
        <f>SUM(P114:P115)</f>
        <v>4</v>
      </c>
      <c r="Q116" s="38"/>
      <c r="R116" s="38"/>
      <c r="S116" s="39"/>
      <c r="T116" s="38"/>
      <c r="X116" s="38"/>
      <c r="Y116" s="306"/>
      <c r="Z116" s="235" t="str">
        <f t="shared" si="4"/>
        <v>0</v>
      </c>
      <c r="AA116" s="301" t="str">
        <f t="shared" si="5"/>
        <v>0</v>
      </c>
    </row>
    <row r="117" spans="1:29" s="25" customFormat="1" ht="11.85" customHeight="1" x14ac:dyDescent="0.25">
      <c r="C117" s="42" t="s">
        <v>232</v>
      </c>
      <c r="G117" s="19"/>
      <c r="H117" s="19"/>
      <c r="I117" s="19"/>
      <c r="J117" s="19"/>
      <c r="K117" s="19"/>
      <c r="L117" s="33"/>
      <c r="M117" s="19"/>
      <c r="N117" s="19"/>
      <c r="O117" s="19"/>
      <c r="P117" s="19"/>
      <c r="Q117" s="19"/>
      <c r="R117" s="19"/>
      <c r="S117" s="15"/>
      <c r="T117" s="19"/>
      <c r="X117" s="19"/>
      <c r="Y117" s="306"/>
      <c r="Z117" s="235" t="str">
        <f t="shared" si="4"/>
        <v>0</v>
      </c>
      <c r="AA117" s="301" t="str">
        <f t="shared" si="5"/>
        <v>0</v>
      </c>
    </row>
    <row r="118" spans="1:29" s="19" customFormat="1" ht="11.85" customHeight="1" x14ac:dyDescent="0.25">
      <c r="A118" s="17" t="s">
        <v>1115</v>
      </c>
      <c r="B118" s="18">
        <v>24</v>
      </c>
      <c r="C118" s="17" t="s">
        <v>310</v>
      </c>
      <c r="D118" s="17" t="s">
        <v>971</v>
      </c>
      <c r="E118" s="19" t="s">
        <v>291</v>
      </c>
      <c r="F118" s="19">
        <v>24</v>
      </c>
      <c r="G118" s="19">
        <v>9</v>
      </c>
      <c r="H118" s="19" t="s">
        <v>1270</v>
      </c>
      <c r="I118" s="21" t="s">
        <v>1383</v>
      </c>
      <c r="J118" s="15" t="s">
        <v>260</v>
      </c>
      <c r="K118" s="21" t="s">
        <v>537</v>
      </c>
      <c r="L118" s="17" t="s">
        <v>234</v>
      </c>
      <c r="M118" s="19" t="s">
        <v>980</v>
      </c>
      <c r="N118" s="15" t="s">
        <v>260</v>
      </c>
      <c r="P118" s="19">
        <v>9</v>
      </c>
      <c r="Q118" s="17" t="s">
        <v>297</v>
      </c>
      <c r="R118" s="18">
        <v>15.7</v>
      </c>
      <c r="S118" s="96" t="s">
        <v>1391</v>
      </c>
      <c r="T118" s="17" t="s">
        <v>981</v>
      </c>
      <c r="U118" s="19" t="s">
        <v>982</v>
      </c>
      <c r="V118" s="19" t="s">
        <v>982</v>
      </c>
      <c r="W118" s="19" t="s">
        <v>1276</v>
      </c>
      <c r="X118" s="19" t="s">
        <v>1277</v>
      </c>
      <c r="Y118" s="306">
        <f t="shared" si="3"/>
        <v>432</v>
      </c>
      <c r="Z118" s="235" t="str">
        <f t="shared" si="4"/>
        <v>0</v>
      </c>
      <c r="AA118" s="301">
        <f t="shared" si="5"/>
        <v>432</v>
      </c>
      <c r="AC118" s="22"/>
    </row>
    <row r="119" spans="1:29" s="35" customFormat="1" ht="11.85" customHeight="1" thickBot="1" x14ac:dyDescent="0.3">
      <c r="G119" s="36">
        <f>SUM(G117:G118)</f>
        <v>9</v>
      </c>
      <c r="H119" s="36"/>
      <c r="I119" s="36"/>
      <c r="J119" s="36"/>
      <c r="K119" s="36"/>
      <c r="L119" s="37"/>
      <c r="M119" s="36">
        <f>G119-P119</f>
        <v>0</v>
      </c>
      <c r="N119" s="36"/>
      <c r="O119" s="36"/>
      <c r="P119" s="36">
        <f>SUM(P117:P118)</f>
        <v>9</v>
      </c>
      <c r="Q119" s="38"/>
      <c r="R119" s="38"/>
      <c r="S119" s="39"/>
      <c r="T119" s="38"/>
      <c r="X119" s="38"/>
      <c r="Y119" s="306"/>
      <c r="Z119" s="235" t="str">
        <f t="shared" si="4"/>
        <v>0</v>
      </c>
      <c r="AA119" s="301" t="str">
        <f t="shared" si="5"/>
        <v>0</v>
      </c>
    </row>
    <row r="120" spans="1:29" s="25" customFormat="1" ht="34.5" customHeight="1" x14ac:dyDescent="0.3">
      <c r="C120" s="42" t="s">
        <v>242</v>
      </c>
      <c r="G120" s="19"/>
      <c r="H120" s="19"/>
      <c r="I120" s="191" t="s">
        <v>42</v>
      </c>
      <c r="J120" s="19"/>
      <c r="K120" s="19"/>
      <c r="L120" s="33"/>
      <c r="M120" s="19"/>
      <c r="N120" s="19"/>
      <c r="P120" s="19"/>
      <c r="Q120" s="19"/>
      <c r="R120" s="19"/>
      <c r="S120" s="15"/>
      <c r="T120" s="19"/>
      <c r="X120" s="19"/>
      <c r="Y120" s="306">
        <f t="shared" si="3"/>
        <v>0</v>
      </c>
      <c r="Z120" s="235" t="str">
        <f t="shared" si="4"/>
        <v>0</v>
      </c>
      <c r="AA120" s="301" t="str">
        <f t="shared" si="5"/>
        <v>0</v>
      </c>
    </row>
    <row r="121" spans="1:29" s="19" customFormat="1" ht="11.85" customHeight="1" x14ac:dyDescent="0.25">
      <c r="A121" s="17" t="s">
        <v>1058</v>
      </c>
      <c r="B121" s="18">
        <v>410</v>
      </c>
      <c r="C121" s="23" t="s">
        <v>1032</v>
      </c>
      <c r="D121" s="9" t="s">
        <v>290</v>
      </c>
      <c r="E121" s="11" t="s">
        <v>291</v>
      </c>
      <c r="F121" s="11">
        <v>16</v>
      </c>
      <c r="G121" s="19">
        <v>2</v>
      </c>
      <c r="I121" s="20" t="s">
        <v>1059</v>
      </c>
      <c r="J121" s="19" t="s">
        <v>260</v>
      </c>
      <c r="K121" s="20" t="s">
        <v>955</v>
      </c>
      <c r="L121" s="17" t="s">
        <v>234</v>
      </c>
      <c r="M121" s="19" t="s">
        <v>292</v>
      </c>
      <c r="N121" s="19" t="s">
        <v>260</v>
      </c>
      <c r="P121" s="19">
        <v>2</v>
      </c>
      <c r="Q121" s="17" t="s">
        <v>293</v>
      </c>
      <c r="R121" s="18">
        <v>31.9</v>
      </c>
      <c r="S121" s="202">
        <v>13432</v>
      </c>
      <c r="T121" s="17" t="s">
        <v>294</v>
      </c>
      <c r="U121" s="19" t="s">
        <v>295</v>
      </c>
      <c r="V121" s="19" t="s">
        <v>295</v>
      </c>
      <c r="W121" s="19" t="s">
        <v>1276</v>
      </c>
      <c r="X121" s="19" t="s">
        <v>1277</v>
      </c>
      <c r="Y121" s="306">
        <f t="shared" si="3"/>
        <v>64</v>
      </c>
      <c r="Z121" s="235" t="str">
        <f t="shared" si="4"/>
        <v>0</v>
      </c>
      <c r="AA121" s="301">
        <f t="shared" si="5"/>
        <v>64</v>
      </c>
      <c r="AC121" s="22"/>
    </row>
    <row r="122" spans="1:29" s="27" customFormat="1" ht="11.85" customHeight="1" x14ac:dyDescent="0.25">
      <c r="G122" s="28">
        <f>SUM(G121)</f>
        <v>2</v>
      </c>
      <c r="H122" s="28"/>
      <c r="I122" s="28"/>
      <c r="J122" s="28"/>
      <c r="K122" s="28"/>
      <c r="L122" s="29"/>
      <c r="M122" s="28">
        <f>G122-P122</f>
        <v>0</v>
      </c>
      <c r="N122" s="28"/>
      <c r="O122" s="28"/>
      <c r="P122" s="28">
        <f>SUM(P121)</f>
        <v>2</v>
      </c>
      <c r="Q122" s="30"/>
      <c r="R122" s="30"/>
      <c r="S122" s="31"/>
      <c r="T122" s="30"/>
      <c r="X122" s="30"/>
      <c r="Y122" s="306">
        <f t="shared" si="3"/>
        <v>0</v>
      </c>
      <c r="Z122" s="235" t="str">
        <f t="shared" si="4"/>
        <v>0</v>
      </c>
      <c r="AA122" s="301" t="str">
        <f t="shared" si="5"/>
        <v>0</v>
      </c>
    </row>
    <row r="123" spans="1:29" s="25" customFormat="1" ht="11.85" customHeight="1" x14ac:dyDescent="0.25">
      <c r="C123" s="42" t="s">
        <v>243</v>
      </c>
      <c r="G123" s="19"/>
      <c r="H123" s="19"/>
      <c r="I123" s="19"/>
      <c r="J123" s="15"/>
      <c r="K123" s="19"/>
      <c r="L123" s="33"/>
      <c r="M123" s="19"/>
      <c r="N123" s="15"/>
      <c r="O123" s="19"/>
      <c r="P123" s="19"/>
      <c r="Q123" s="19"/>
      <c r="R123" s="19"/>
      <c r="S123" s="15"/>
      <c r="T123" s="19"/>
      <c r="X123" s="19"/>
      <c r="Y123" s="306">
        <f t="shared" si="3"/>
        <v>0</v>
      </c>
      <c r="Z123" s="235" t="str">
        <f t="shared" si="4"/>
        <v>0</v>
      </c>
      <c r="AA123" s="301" t="str">
        <f t="shared" si="5"/>
        <v>0</v>
      </c>
    </row>
    <row r="124" spans="1:29" s="19" customFormat="1" ht="11.85" customHeight="1" x14ac:dyDescent="0.25">
      <c r="A124" s="17" t="s">
        <v>978</v>
      </c>
      <c r="B124" s="18">
        <v>20.85</v>
      </c>
      <c r="C124" s="17" t="s">
        <v>297</v>
      </c>
      <c r="D124" s="17" t="s">
        <v>971</v>
      </c>
      <c r="E124" s="19" t="s">
        <v>291</v>
      </c>
      <c r="F124" s="19">
        <v>24</v>
      </c>
      <c r="G124" s="19">
        <v>8</v>
      </c>
      <c r="H124" s="19" t="s">
        <v>1270</v>
      </c>
      <c r="I124" s="21" t="s">
        <v>230</v>
      </c>
      <c r="J124" s="15" t="s">
        <v>260</v>
      </c>
      <c r="K124" s="21" t="s">
        <v>968</v>
      </c>
      <c r="L124" s="17" t="s">
        <v>234</v>
      </c>
      <c r="M124" s="19" t="s">
        <v>728</v>
      </c>
      <c r="N124" s="15" t="s">
        <v>260</v>
      </c>
      <c r="O124" s="19" t="s">
        <v>1375</v>
      </c>
      <c r="P124" s="19">
        <v>8</v>
      </c>
      <c r="Q124" s="17" t="s">
        <v>297</v>
      </c>
      <c r="R124" s="18">
        <v>24</v>
      </c>
      <c r="S124" s="96" t="s">
        <v>1395</v>
      </c>
      <c r="T124" s="17" t="s">
        <v>1121</v>
      </c>
      <c r="U124" s="19" t="s">
        <v>295</v>
      </c>
      <c r="V124" s="19" t="s">
        <v>295</v>
      </c>
      <c r="W124" s="19" t="s">
        <v>1276</v>
      </c>
      <c r="X124" s="19" t="s">
        <v>1277</v>
      </c>
      <c r="Y124" s="306">
        <f t="shared" si="3"/>
        <v>384</v>
      </c>
      <c r="Z124" s="235" t="str">
        <f t="shared" si="4"/>
        <v>0</v>
      </c>
      <c r="AA124" s="301">
        <f t="shared" si="5"/>
        <v>384</v>
      </c>
      <c r="AC124" s="22"/>
    </row>
    <row r="125" spans="1:29" s="19" customFormat="1" ht="11.85" customHeight="1" x14ac:dyDescent="0.25">
      <c r="A125" s="17" t="s">
        <v>978</v>
      </c>
      <c r="B125" s="18">
        <v>20.85</v>
      </c>
      <c r="C125" s="17" t="s">
        <v>297</v>
      </c>
      <c r="D125" s="17" t="s">
        <v>971</v>
      </c>
      <c r="E125" s="19" t="s">
        <v>291</v>
      </c>
      <c r="F125" s="19">
        <v>24</v>
      </c>
      <c r="G125" s="19">
        <v>8</v>
      </c>
      <c r="H125" s="19" t="s">
        <v>1270</v>
      </c>
      <c r="I125" s="21" t="s">
        <v>230</v>
      </c>
      <c r="J125" s="15" t="s">
        <v>260</v>
      </c>
      <c r="K125" s="21" t="s">
        <v>968</v>
      </c>
      <c r="L125" s="17" t="s">
        <v>234</v>
      </c>
      <c r="M125" s="19" t="s">
        <v>292</v>
      </c>
      <c r="N125" s="15" t="s">
        <v>260</v>
      </c>
      <c r="O125" s="19" t="s">
        <v>1377</v>
      </c>
      <c r="P125" s="19">
        <v>8</v>
      </c>
      <c r="Q125" s="17" t="s">
        <v>293</v>
      </c>
      <c r="R125" s="18">
        <v>31.9</v>
      </c>
      <c r="S125" s="96" t="s">
        <v>1392</v>
      </c>
      <c r="T125" s="17" t="s">
        <v>294</v>
      </c>
      <c r="U125" s="19" t="s">
        <v>295</v>
      </c>
      <c r="V125" s="19" t="s">
        <v>295</v>
      </c>
      <c r="W125" s="19" t="s">
        <v>1276</v>
      </c>
      <c r="X125" s="19" t="s">
        <v>1277</v>
      </c>
      <c r="Y125" s="306">
        <f t="shared" si="3"/>
        <v>384</v>
      </c>
      <c r="Z125" s="235" t="str">
        <f t="shared" si="4"/>
        <v>0</v>
      </c>
      <c r="AA125" s="301">
        <f t="shared" si="5"/>
        <v>384</v>
      </c>
      <c r="AC125" s="22"/>
    </row>
    <row r="126" spans="1:29" s="19" customFormat="1" ht="11.85" customHeight="1" x14ac:dyDescent="0.25">
      <c r="A126" s="17" t="s">
        <v>978</v>
      </c>
      <c r="B126" s="18">
        <v>20.85</v>
      </c>
      <c r="C126" s="17" t="s">
        <v>297</v>
      </c>
      <c r="D126" s="17" t="s">
        <v>971</v>
      </c>
      <c r="E126" s="19" t="s">
        <v>291</v>
      </c>
      <c r="F126" s="19">
        <v>24</v>
      </c>
      <c r="G126" s="19">
        <v>7</v>
      </c>
      <c r="H126" s="19" t="s">
        <v>1270</v>
      </c>
      <c r="I126" s="21" t="s">
        <v>230</v>
      </c>
      <c r="J126" s="15" t="s">
        <v>260</v>
      </c>
      <c r="K126" s="21" t="s">
        <v>968</v>
      </c>
      <c r="L126" s="17" t="s">
        <v>234</v>
      </c>
      <c r="M126" s="19" t="s">
        <v>292</v>
      </c>
      <c r="N126" s="15" t="s">
        <v>260</v>
      </c>
      <c r="O126" s="19" t="s">
        <v>1377</v>
      </c>
      <c r="P126" s="19">
        <v>7</v>
      </c>
      <c r="Q126" s="17" t="s">
        <v>293</v>
      </c>
      <c r="R126" s="18">
        <v>28.75</v>
      </c>
      <c r="S126" s="96" t="s">
        <v>1392</v>
      </c>
      <c r="T126" s="17" t="s">
        <v>979</v>
      </c>
      <c r="U126" s="19" t="s">
        <v>295</v>
      </c>
      <c r="V126" s="19" t="s">
        <v>295</v>
      </c>
      <c r="W126" s="19" t="s">
        <v>1276</v>
      </c>
      <c r="X126" s="19" t="s">
        <v>1277</v>
      </c>
      <c r="Y126" s="306">
        <f t="shared" si="3"/>
        <v>336</v>
      </c>
      <c r="Z126" s="235" t="str">
        <f t="shared" si="4"/>
        <v>0</v>
      </c>
      <c r="AA126" s="301">
        <f t="shared" si="5"/>
        <v>336</v>
      </c>
      <c r="AC126" s="22"/>
    </row>
    <row r="127" spans="1:29" s="19" customFormat="1" ht="11.85" customHeight="1" x14ac:dyDescent="0.25">
      <c r="A127" s="17" t="s">
        <v>978</v>
      </c>
      <c r="B127" s="18">
        <v>20.85</v>
      </c>
      <c r="C127" s="17" t="s">
        <v>297</v>
      </c>
      <c r="D127" s="17" t="s">
        <v>971</v>
      </c>
      <c r="E127" s="19" t="s">
        <v>291</v>
      </c>
      <c r="F127" s="19">
        <v>24</v>
      </c>
      <c r="G127" s="19">
        <v>12</v>
      </c>
      <c r="H127" s="19" t="s">
        <v>1270</v>
      </c>
      <c r="I127" s="21" t="s">
        <v>230</v>
      </c>
      <c r="J127" s="15" t="s">
        <v>260</v>
      </c>
      <c r="K127" s="21" t="s">
        <v>968</v>
      </c>
      <c r="L127" s="17" t="s">
        <v>234</v>
      </c>
      <c r="M127" s="19" t="s">
        <v>972</v>
      </c>
      <c r="N127" s="15" t="s">
        <v>260</v>
      </c>
      <c r="O127" s="19" t="s">
        <v>1376</v>
      </c>
      <c r="P127" s="19">
        <v>12</v>
      </c>
      <c r="Q127" s="17" t="s">
        <v>973</v>
      </c>
      <c r="R127" s="18">
        <v>0</v>
      </c>
      <c r="S127" s="96" t="s">
        <v>2145</v>
      </c>
      <c r="T127" s="17" t="s">
        <v>974</v>
      </c>
      <c r="U127" s="19" t="s">
        <v>295</v>
      </c>
      <c r="V127" s="19" t="s">
        <v>295</v>
      </c>
      <c r="W127" s="19" t="s">
        <v>1276</v>
      </c>
      <c r="X127" s="19" t="s">
        <v>1277</v>
      </c>
      <c r="Y127" s="306">
        <f t="shared" si="3"/>
        <v>576</v>
      </c>
      <c r="Z127" s="235" t="str">
        <f t="shared" si="4"/>
        <v>0</v>
      </c>
      <c r="AA127" s="301">
        <f t="shared" si="5"/>
        <v>576</v>
      </c>
      <c r="AC127" s="22"/>
    </row>
    <row r="128" spans="1:29" s="19" customFormat="1" ht="11.85" customHeight="1" x14ac:dyDescent="0.25">
      <c r="A128" s="17" t="s">
        <v>978</v>
      </c>
      <c r="B128" s="18">
        <v>20.85</v>
      </c>
      <c r="C128" s="17" t="s">
        <v>297</v>
      </c>
      <c r="D128" s="17" t="s">
        <v>971</v>
      </c>
      <c r="E128" s="19" t="s">
        <v>291</v>
      </c>
      <c r="F128" s="19">
        <v>24</v>
      </c>
      <c r="G128" s="19">
        <v>5</v>
      </c>
      <c r="H128" s="19" t="s">
        <v>1270</v>
      </c>
      <c r="I128" s="21" t="s">
        <v>230</v>
      </c>
      <c r="J128" s="15" t="s">
        <v>260</v>
      </c>
      <c r="K128" s="21" t="s">
        <v>968</v>
      </c>
      <c r="L128" s="17" t="s">
        <v>234</v>
      </c>
      <c r="M128" s="19" t="s">
        <v>975</v>
      </c>
      <c r="N128" s="15" t="s">
        <v>260</v>
      </c>
      <c r="P128" s="19">
        <v>5</v>
      </c>
      <c r="Q128" s="17" t="s">
        <v>293</v>
      </c>
      <c r="R128" s="18">
        <v>23.7</v>
      </c>
      <c r="S128" s="96" t="s">
        <v>1393</v>
      </c>
      <c r="T128" s="17" t="s">
        <v>976</v>
      </c>
      <c r="U128" s="19" t="s">
        <v>295</v>
      </c>
      <c r="V128" s="19" t="s">
        <v>295</v>
      </c>
      <c r="W128" s="19" t="s">
        <v>1276</v>
      </c>
      <c r="X128" s="19" t="s">
        <v>1277</v>
      </c>
      <c r="Y128" s="306">
        <f t="shared" si="3"/>
        <v>240</v>
      </c>
      <c r="Z128" s="235" t="str">
        <f t="shared" si="4"/>
        <v>0</v>
      </c>
      <c r="AA128" s="301">
        <f t="shared" si="5"/>
        <v>240</v>
      </c>
      <c r="AC128" s="22"/>
    </row>
    <row r="129" spans="1:29" s="19" customFormat="1" ht="11.85" customHeight="1" x14ac:dyDescent="0.25">
      <c r="A129" s="17" t="s">
        <v>978</v>
      </c>
      <c r="B129" s="18">
        <v>20.85</v>
      </c>
      <c r="C129" s="17" t="s">
        <v>297</v>
      </c>
      <c r="D129" s="17" t="s">
        <v>971</v>
      </c>
      <c r="E129" s="19" t="s">
        <v>291</v>
      </c>
      <c r="F129" s="19">
        <v>24</v>
      </c>
      <c r="G129" s="19">
        <v>6</v>
      </c>
      <c r="H129" s="19" t="s">
        <v>1270</v>
      </c>
      <c r="I129" s="21" t="s">
        <v>230</v>
      </c>
      <c r="J129" s="15" t="s">
        <v>260</v>
      </c>
      <c r="K129" s="21" t="s">
        <v>968</v>
      </c>
      <c r="L129" s="17" t="s">
        <v>234</v>
      </c>
      <c r="M129" s="19" t="s">
        <v>975</v>
      </c>
      <c r="N129" s="15" t="s">
        <v>260</v>
      </c>
      <c r="P129" s="19">
        <v>6</v>
      </c>
      <c r="Q129" s="17" t="s">
        <v>293</v>
      </c>
      <c r="R129" s="18">
        <v>34.65</v>
      </c>
      <c r="S129" s="96" t="s">
        <v>1393</v>
      </c>
      <c r="T129" s="17" t="s">
        <v>977</v>
      </c>
      <c r="U129" s="19" t="s">
        <v>295</v>
      </c>
      <c r="V129" s="19" t="s">
        <v>295</v>
      </c>
      <c r="W129" s="19" t="s">
        <v>1276</v>
      </c>
      <c r="X129" s="19" t="s">
        <v>1277</v>
      </c>
      <c r="Y129" s="306">
        <f t="shared" si="3"/>
        <v>288</v>
      </c>
      <c r="Z129" s="235" t="str">
        <f t="shared" si="4"/>
        <v>0</v>
      </c>
      <c r="AA129" s="301">
        <f t="shared" si="5"/>
        <v>288</v>
      </c>
      <c r="AC129" s="22"/>
    </row>
    <row r="130" spans="1:29" s="35" customFormat="1" ht="11.85" customHeight="1" thickBot="1" x14ac:dyDescent="0.3">
      <c r="G130" s="36">
        <f>SUM(G123:G129)</f>
        <v>46</v>
      </c>
      <c r="H130" s="36"/>
      <c r="I130" s="36"/>
      <c r="J130" s="36"/>
      <c r="K130" s="36"/>
      <c r="L130" s="37"/>
      <c r="M130" s="36">
        <f>G130-P130</f>
        <v>0</v>
      </c>
      <c r="N130" s="36"/>
      <c r="O130" s="36"/>
      <c r="P130" s="36">
        <f>SUM(P123:P129)</f>
        <v>46</v>
      </c>
      <c r="Q130" s="38"/>
      <c r="R130" s="38"/>
      <c r="S130" s="39"/>
      <c r="T130" s="38"/>
      <c r="X130" s="38"/>
      <c r="Y130" s="306"/>
      <c r="Z130" s="235" t="str">
        <f t="shared" si="4"/>
        <v>0</v>
      </c>
      <c r="AA130" s="301" t="str">
        <f t="shared" si="5"/>
        <v>0</v>
      </c>
    </row>
    <row r="131" spans="1:29" s="25" customFormat="1" ht="11.85" customHeight="1" x14ac:dyDescent="0.25">
      <c r="C131" s="42" t="s">
        <v>248</v>
      </c>
      <c r="G131" s="19"/>
      <c r="H131" s="19"/>
      <c r="I131" s="19"/>
      <c r="J131" s="15"/>
      <c r="K131" s="19"/>
      <c r="L131" s="33"/>
      <c r="M131" s="19"/>
      <c r="N131" s="15"/>
      <c r="O131" s="19"/>
      <c r="P131" s="19"/>
      <c r="Q131" s="19"/>
      <c r="R131" s="19"/>
      <c r="S131" s="34"/>
      <c r="T131" s="19"/>
      <c r="X131" s="19"/>
      <c r="Y131" s="306"/>
      <c r="Z131" s="235" t="str">
        <f t="shared" si="4"/>
        <v>0</v>
      </c>
      <c r="AA131" s="301" t="str">
        <f t="shared" si="5"/>
        <v>0</v>
      </c>
    </row>
    <row r="132" spans="1:29" s="19" customFormat="1" ht="11.85" customHeight="1" x14ac:dyDescent="0.25">
      <c r="A132" s="17" t="s">
        <v>1267</v>
      </c>
      <c r="B132" s="18">
        <v>0</v>
      </c>
      <c r="C132" s="17" t="s">
        <v>297</v>
      </c>
      <c r="D132" s="17" t="s">
        <v>971</v>
      </c>
      <c r="E132" s="19" t="s">
        <v>291</v>
      </c>
      <c r="F132" s="19">
        <v>24</v>
      </c>
      <c r="G132" s="19">
        <v>20</v>
      </c>
      <c r="H132" s="19" t="s">
        <v>1270</v>
      </c>
      <c r="I132" s="21" t="s">
        <v>228</v>
      </c>
      <c r="J132" s="15" t="s">
        <v>260</v>
      </c>
      <c r="K132" s="21" t="s">
        <v>963</v>
      </c>
      <c r="L132" s="17" t="s">
        <v>234</v>
      </c>
      <c r="M132" s="19" t="s">
        <v>229</v>
      </c>
      <c r="N132" s="15" t="s">
        <v>260</v>
      </c>
      <c r="P132" s="19">
        <v>20</v>
      </c>
      <c r="Q132" s="17" t="s">
        <v>293</v>
      </c>
      <c r="R132" s="18">
        <v>0</v>
      </c>
      <c r="S132" s="96" t="s">
        <v>1396</v>
      </c>
      <c r="T132" s="17" t="s">
        <v>1266</v>
      </c>
      <c r="U132" s="19" t="s">
        <v>961</v>
      </c>
      <c r="V132" s="19" t="s">
        <v>961</v>
      </c>
      <c r="W132" s="19" t="s">
        <v>1276</v>
      </c>
      <c r="X132" s="19" t="s">
        <v>1277</v>
      </c>
      <c r="Y132" s="306">
        <f t="shared" si="3"/>
        <v>960</v>
      </c>
      <c r="Z132" s="235" t="str">
        <f t="shared" si="4"/>
        <v>0</v>
      </c>
      <c r="AA132" s="301">
        <f t="shared" si="5"/>
        <v>960</v>
      </c>
      <c r="AC132" s="22"/>
    </row>
    <row r="133" spans="1:29" s="19" customFormat="1" ht="11.85" customHeight="1" x14ac:dyDescent="0.25">
      <c r="A133" s="17" t="s">
        <v>1268</v>
      </c>
      <c r="B133" s="18">
        <v>0</v>
      </c>
      <c r="C133" s="17" t="s">
        <v>297</v>
      </c>
      <c r="D133" s="17" t="s">
        <v>971</v>
      </c>
      <c r="E133" s="19" t="s">
        <v>291</v>
      </c>
      <c r="F133" s="19">
        <v>24</v>
      </c>
      <c r="G133" s="19">
        <v>8</v>
      </c>
      <c r="H133" s="19" t="s">
        <v>1270</v>
      </c>
      <c r="I133" s="99" t="s">
        <v>1283</v>
      </c>
      <c r="J133" s="15" t="s">
        <v>260</v>
      </c>
      <c r="K133" s="21" t="s">
        <v>835</v>
      </c>
      <c r="L133" s="17" t="s">
        <v>234</v>
      </c>
      <c r="M133" s="19" t="s">
        <v>229</v>
      </c>
      <c r="N133" s="15" t="s">
        <v>260</v>
      </c>
      <c r="P133" s="19">
        <v>8</v>
      </c>
      <c r="Q133" s="17" t="s">
        <v>1387</v>
      </c>
      <c r="R133" s="18">
        <v>0</v>
      </c>
      <c r="S133" s="96" t="s">
        <v>1397</v>
      </c>
      <c r="T133" s="9" t="s">
        <v>2165</v>
      </c>
      <c r="U133" s="19" t="s">
        <v>961</v>
      </c>
      <c r="V133" s="19" t="s">
        <v>961</v>
      </c>
      <c r="W133" s="19" t="s">
        <v>1276</v>
      </c>
      <c r="X133" s="19" t="s">
        <v>1277</v>
      </c>
      <c r="Y133" s="306">
        <f t="shared" ref="Y133:Y148" si="6">F133*G133*2</f>
        <v>384</v>
      </c>
      <c r="Z133" s="235" t="str">
        <f t="shared" ref="Z133:Z148" si="7">IF(X133="N",Y133,"0")</f>
        <v>0</v>
      </c>
      <c r="AA133" s="301">
        <f t="shared" ref="AA133:AA148" si="8">IF(X133="P",Y133,"0")</f>
        <v>384</v>
      </c>
      <c r="AC133" s="22"/>
    </row>
    <row r="134" spans="1:29" s="19" customFormat="1" ht="11.85" customHeight="1" x14ac:dyDescent="0.25">
      <c r="A134" s="17" t="s">
        <v>1268</v>
      </c>
      <c r="B134" s="18">
        <v>0</v>
      </c>
      <c r="C134" s="17" t="s">
        <v>297</v>
      </c>
      <c r="D134" s="17" t="s">
        <v>971</v>
      </c>
      <c r="E134" s="19" t="s">
        <v>291</v>
      </c>
      <c r="F134" s="19">
        <v>24</v>
      </c>
      <c r="G134" s="19">
        <v>21</v>
      </c>
      <c r="H134" s="19" t="s">
        <v>1270</v>
      </c>
      <c r="I134" s="99" t="s">
        <v>1283</v>
      </c>
      <c r="J134" s="15" t="s">
        <v>260</v>
      </c>
      <c r="K134" s="21" t="s">
        <v>835</v>
      </c>
      <c r="L134" s="17" t="s">
        <v>234</v>
      </c>
      <c r="M134" s="19" t="s">
        <v>229</v>
      </c>
      <c r="N134" s="15" t="s">
        <v>260</v>
      </c>
      <c r="P134" s="19">
        <v>21</v>
      </c>
      <c r="Q134" s="17" t="s">
        <v>293</v>
      </c>
      <c r="R134" s="18">
        <v>0</v>
      </c>
      <c r="S134" s="96" t="s">
        <v>1397</v>
      </c>
      <c r="T134" s="17" t="s">
        <v>1266</v>
      </c>
      <c r="U134" s="19" t="s">
        <v>961</v>
      </c>
      <c r="V134" s="19" t="s">
        <v>961</v>
      </c>
      <c r="W134" s="19" t="s">
        <v>1276</v>
      </c>
      <c r="X134" s="19" t="s">
        <v>1277</v>
      </c>
      <c r="Y134" s="306">
        <f t="shared" si="6"/>
        <v>1008</v>
      </c>
      <c r="Z134" s="235" t="str">
        <f t="shared" si="7"/>
        <v>0</v>
      </c>
      <c r="AA134" s="301">
        <f t="shared" si="8"/>
        <v>1008</v>
      </c>
      <c r="AC134" s="22"/>
    </row>
    <row r="135" spans="1:29" s="19" customFormat="1" ht="11.85" customHeight="1" x14ac:dyDescent="0.25">
      <c r="A135" s="17" t="s">
        <v>1268</v>
      </c>
      <c r="B135" s="18">
        <v>0</v>
      </c>
      <c r="C135" s="17" t="s">
        <v>297</v>
      </c>
      <c r="D135" s="17" t="s">
        <v>971</v>
      </c>
      <c r="E135" s="19" t="s">
        <v>291</v>
      </c>
      <c r="F135" s="19">
        <v>24</v>
      </c>
      <c r="G135" s="19">
        <v>7</v>
      </c>
      <c r="H135" s="19" t="s">
        <v>1270</v>
      </c>
      <c r="I135" s="99" t="s">
        <v>1283</v>
      </c>
      <c r="J135" s="15" t="s">
        <v>260</v>
      </c>
      <c r="K135" s="21" t="s">
        <v>835</v>
      </c>
      <c r="L135" s="17" t="s">
        <v>234</v>
      </c>
      <c r="M135" s="19" t="s">
        <v>1112</v>
      </c>
      <c r="N135" s="15" t="s">
        <v>260</v>
      </c>
      <c r="P135" s="19">
        <v>7</v>
      </c>
      <c r="Q135" s="17" t="s">
        <v>293</v>
      </c>
      <c r="R135" s="18">
        <v>48</v>
      </c>
      <c r="S135" s="96" t="s">
        <v>1398</v>
      </c>
      <c r="T135" s="17" t="s">
        <v>1113</v>
      </c>
      <c r="U135" s="19" t="s">
        <v>961</v>
      </c>
      <c r="V135" s="19" t="s">
        <v>961</v>
      </c>
      <c r="W135" s="19" t="s">
        <v>1276</v>
      </c>
      <c r="X135" s="19" t="s">
        <v>1277</v>
      </c>
      <c r="Y135" s="306">
        <f t="shared" si="6"/>
        <v>336</v>
      </c>
      <c r="Z135" s="235" t="str">
        <f t="shared" si="7"/>
        <v>0</v>
      </c>
      <c r="AA135" s="301">
        <f t="shared" si="8"/>
        <v>336</v>
      </c>
      <c r="AC135" s="22"/>
    </row>
    <row r="136" spans="1:29" s="35" customFormat="1" ht="11.85" customHeight="1" thickBot="1" x14ac:dyDescent="0.3">
      <c r="G136" s="36">
        <f>SUM(G131:G135)</f>
        <v>56</v>
      </c>
      <c r="H136" s="36"/>
      <c r="I136" s="36"/>
      <c r="J136" s="36"/>
      <c r="K136" s="36"/>
      <c r="L136" s="37"/>
      <c r="M136" s="36">
        <f>G136-P136</f>
        <v>0</v>
      </c>
      <c r="N136" s="36"/>
      <c r="O136" s="36"/>
      <c r="P136" s="36">
        <f>SUM(P131:P135)</f>
        <v>56</v>
      </c>
      <c r="Q136" s="38"/>
      <c r="R136" s="38"/>
      <c r="S136" s="39"/>
      <c r="T136" s="38"/>
      <c r="X136" s="38"/>
      <c r="Y136" s="306"/>
      <c r="Z136" s="235" t="str">
        <f t="shared" si="7"/>
        <v>0</v>
      </c>
      <c r="AA136" s="301" t="str">
        <f t="shared" si="8"/>
        <v>0</v>
      </c>
    </row>
    <row r="137" spans="1:29" ht="11.85" customHeight="1" x14ac:dyDescent="0.25">
      <c r="C137" s="58" t="s">
        <v>250</v>
      </c>
      <c r="L137" s="59"/>
      <c r="Q137" s="11"/>
      <c r="R137" s="11"/>
      <c r="S137" s="15"/>
      <c r="T137" s="11"/>
      <c r="Y137" s="306"/>
      <c r="Z137" s="235" t="str">
        <f t="shared" si="7"/>
        <v>0</v>
      </c>
      <c r="AA137" s="301" t="str">
        <f t="shared" si="8"/>
        <v>0</v>
      </c>
    </row>
    <row r="138" spans="1:29" s="19" customFormat="1" ht="11.85" customHeight="1" x14ac:dyDescent="0.25">
      <c r="A138" s="17" t="s">
        <v>1278</v>
      </c>
      <c r="B138" s="18">
        <v>0</v>
      </c>
      <c r="C138" s="17" t="s">
        <v>1279</v>
      </c>
      <c r="D138" s="17" t="s">
        <v>971</v>
      </c>
      <c r="E138" s="19" t="s">
        <v>291</v>
      </c>
      <c r="F138" s="19">
        <v>24</v>
      </c>
      <c r="G138" s="19">
        <v>4</v>
      </c>
      <c r="H138" s="19" t="s">
        <v>1270</v>
      </c>
      <c r="I138" s="21" t="s">
        <v>1280</v>
      </c>
      <c r="J138" s="97" t="s">
        <v>260</v>
      </c>
      <c r="K138" s="21" t="s">
        <v>1281</v>
      </c>
      <c r="L138" s="17" t="s">
        <v>234</v>
      </c>
      <c r="M138" s="19" t="s">
        <v>835</v>
      </c>
      <c r="N138" s="15" t="s">
        <v>260</v>
      </c>
      <c r="O138" s="109" t="s">
        <v>1282</v>
      </c>
      <c r="P138" s="19">
        <v>4</v>
      </c>
      <c r="Q138" s="17" t="s">
        <v>297</v>
      </c>
      <c r="R138" s="18">
        <v>0</v>
      </c>
      <c r="S138" s="96" t="s">
        <v>2138</v>
      </c>
      <c r="T138" s="17" t="s">
        <v>1220</v>
      </c>
      <c r="U138" s="19" t="s">
        <v>300</v>
      </c>
      <c r="V138" s="19" t="s">
        <v>300</v>
      </c>
      <c r="W138" s="19" t="s">
        <v>1276</v>
      </c>
      <c r="X138" s="19" t="s">
        <v>1277</v>
      </c>
      <c r="Y138" s="306">
        <f t="shared" si="6"/>
        <v>192</v>
      </c>
      <c r="Z138" s="235" t="str">
        <f t="shared" si="7"/>
        <v>0</v>
      </c>
      <c r="AA138" s="301">
        <f t="shared" si="8"/>
        <v>192</v>
      </c>
      <c r="AC138" s="22"/>
    </row>
    <row r="139" spans="1:29" s="19" customFormat="1" ht="11.85" customHeight="1" x14ac:dyDescent="0.25">
      <c r="A139" s="17" t="s">
        <v>1338</v>
      </c>
      <c r="B139" s="18">
        <v>190</v>
      </c>
      <c r="C139" s="17" t="s">
        <v>216</v>
      </c>
      <c r="D139" s="17" t="s">
        <v>971</v>
      </c>
      <c r="E139" s="19" t="s">
        <v>291</v>
      </c>
      <c r="F139" s="19">
        <v>24</v>
      </c>
      <c r="G139" s="19">
        <v>25</v>
      </c>
      <c r="I139" s="21" t="s">
        <v>1358</v>
      </c>
      <c r="J139" s="15" t="s">
        <v>260</v>
      </c>
      <c r="K139" s="21" t="s">
        <v>888</v>
      </c>
      <c r="L139" s="17" t="s">
        <v>234</v>
      </c>
      <c r="M139" s="19" t="s">
        <v>1294</v>
      </c>
      <c r="N139" s="15" t="s">
        <v>260</v>
      </c>
      <c r="O139" s="111" t="s">
        <v>1360</v>
      </c>
      <c r="P139" s="19">
        <v>25</v>
      </c>
      <c r="Q139" s="17" t="s">
        <v>310</v>
      </c>
      <c r="R139" s="18">
        <v>105</v>
      </c>
      <c r="S139" s="96" t="s">
        <v>2152</v>
      </c>
      <c r="T139" s="17" t="s">
        <v>1219</v>
      </c>
      <c r="U139" s="19" t="s">
        <v>300</v>
      </c>
      <c r="V139" s="19" t="s">
        <v>300</v>
      </c>
      <c r="W139" s="19" t="s">
        <v>1276</v>
      </c>
      <c r="X139" s="19" t="s">
        <v>1277</v>
      </c>
      <c r="Y139" s="306">
        <f t="shared" si="6"/>
        <v>1200</v>
      </c>
      <c r="Z139" s="235" t="str">
        <f t="shared" si="7"/>
        <v>0</v>
      </c>
      <c r="AA139" s="301">
        <f t="shared" si="8"/>
        <v>1200</v>
      </c>
      <c r="AC139" s="22"/>
    </row>
    <row r="140" spans="1:29" s="19" customFormat="1" ht="11.85" customHeight="1" x14ac:dyDescent="0.25">
      <c r="A140" s="17" t="s">
        <v>1131</v>
      </c>
      <c r="B140" s="18">
        <v>88</v>
      </c>
      <c r="C140" s="17" t="s">
        <v>297</v>
      </c>
      <c r="D140" s="17" t="s">
        <v>971</v>
      </c>
      <c r="E140" s="19" t="s">
        <v>291</v>
      </c>
      <c r="F140" s="19">
        <v>24</v>
      </c>
      <c r="G140" s="19">
        <v>15</v>
      </c>
      <c r="H140" s="19" t="s">
        <v>1270</v>
      </c>
      <c r="I140" s="21" t="s">
        <v>2171</v>
      </c>
      <c r="J140" s="15" t="s">
        <v>260</v>
      </c>
      <c r="K140" s="21" t="s">
        <v>406</v>
      </c>
      <c r="L140" s="17" t="s">
        <v>234</v>
      </c>
      <c r="M140" s="19" t="s">
        <v>1294</v>
      </c>
      <c r="N140" s="15" t="s">
        <v>260</v>
      </c>
      <c r="O140" s="111" t="s">
        <v>1360</v>
      </c>
      <c r="P140" s="19">
        <v>15</v>
      </c>
      <c r="Q140" s="17" t="s">
        <v>310</v>
      </c>
      <c r="R140" s="18">
        <v>100</v>
      </c>
      <c r="S140" s="96" t="s">
        <v>2172</v>
      </c>
      <c r="T140" s="17" t="s">
        <v>1213</v>
      </c>
      <c r="U140" s="19" t="s">
        <v>300</v>
      </c>
      <c r="V140" s="19" t="s">
        <v>300</v>
      </c>
      <c r="W140" s="19" t="s">
        <v>1276</v>
      </c>
      <c r="X140" s="19" t="s">
        <v>1277</v>
      </c>
      <c r="Y140" s="306">
        <f t="shared" si="6"/>
        <v>720</v>
      </c>
      <c r="Z140" s="235" t="str">
        <f t="shared" si="7"/>
        <v>0</v>
      </c>
      <c r="AA140" s="301">
        <f t="shared" si="8"/>
        <v>720</v>
      </c>
      <c r="AC140" s="22"/>
    </row>
    <row r="141" spans="1:29" s="19" customFormat="1" ht="11.85" customHeight="1" x14ac:dyDescent="0.25">
      <c r="A141" s="9" t="s">
        <v>41</v>
      </c>
      <c r="B141" s="10">
        <v>240</v>
      </c>
      <c r="C141" s="17" t="s">
        <v>2176</v>
      </c>
      <c r="D141" s="17" t="s">
        <v>971</v>
      </c>
      <c r="E141" s="19" t="s">
        <v>291</v>
      </c>
      <c r="F141" s="19">
        <v>24</v>
      </c>
      <c r="G141" s="19">
        <v>25</v>
      </c>
      <c r="I141" s="20"/>
      <c r="J141" s="15" t="s">
        <v>260</v>
      </c>
      <c r="K141" s="21" t="s">
        <v>642</v>
      </c>
      <c r="L141" s="17" t="s">
        <v>234</v>
      </c>
      <c r="M141" s="19" t="s">
        <v>642</v>
      </c>
      <c r="N141" s="15" t="s">
        <v>260</v>
      </c>
      <c r="O141" s="103"/>
      <c r="P141" s="19">
        <v>25</v>
      </c>
      <c r="Q141" s="17" t="s">
        <v>310</v>
      </c>
      <c r="R141" s="18">
        <v>91</v>
      </c>
      <c r="S141" s="15" t="s">
        <v>1372</v>
      </c>
      <c r="T141" s="17" t="s">
        <v>1167</v>
      </c>
      <c r="U141" s="19" t="s">
        <v>300</v>
      </c>
      <c r="V141" s="19" t="s">
        <v>300</v>
      </c>
      <c r="W141" s="19" t="s">
        <v>21</v>
      </c>
      <c r="X141" s="19" t="s">
        <v>1373</v>
      </c>
      <c r="Y141" s="306">
        <f t="shared" si="6"/>
        <v>1200</v>
      </c>
      <c r="Z141" s="235">
        <f t="shared" si="7"/>
        <v>1200</v>
      </c>
      <c r="AA141" s="301" t="str">
        <f t="shared" si="8"/>
        <v>0</v>
      </c>
      <c r="AC141" s="22"/>
    </row>
    <row r="142" spans="1:29" s="19" customFormat="1" ht="11.85" customHeight="1" x14ac:dyDescent="0.25">
      <c r="A142" s="17" t="s">
        <v>47</v>
      </c>
      <c r="B142" s="18">
        <v>375</v>
      </c>
      <c r="C142" s="17" t="s">
        <v>45</v>
      </c>
      <c r="D142" s="17" t="s">
        <v>971</v>
      </c>
      <c r="E142" s="19" t="s">
        <v>291</v>
      </c>
      <c r="F142" s="19">
        <v>24</v>
      </c>
      <c r="G142" s="19">
        <v>25</v>
      </c>
      <c r="I142" s="21" t="s">
        <v>642</v>
      </c>
      <c r="J142" s="15" t="s">
        <v>260</v>
      </c>
      <c r="K142" s="21" t="s">
        <v>771</v>
      </c>
      <c r="L142" s="17" t="s">
        <v>234</v>
      </c>
      <c r="M142" s="19" t="s">
        <v>642</v>
      </c>
      <c r="N142" s="15" t="s">
        <v>260</v>
      </c>
      <c r="P142" s="19">
        <v>25</v>
      </c>
      <c r="Q142" s="17" t="s">
        <v>310</v>
      </c>
      <c r="R142" s="18">
        <v>80.75</v>
      </c>
      <c r="S142" s="15" t="s">
        <v>1372</v>
      </c>
      <c r="T142" s="17" t="s">
        <v>1165</v>
      </c>
      <c r="U142" s="19" t="s">
        <v>300</v>
      </c>
      <c r="V142" s="19" t="s">
        <v>300</v>
      </c>
      <c r="W142" s="19" t="s">
        <v>21</v>
      </c>
      <c r="X142" s="19" t="s">
        <v>1373</v>
      </c>
      <c r="Y142" s="306">
        <f t="shared" si="6"/>
        <v>1200</v>
      </c>
      <c r="Z142" s="235">
        <f t="shared" si="7"/>
        <v>1200</v>
      </c>
      <c r="AA142" s="301" t="str">
        <f t="shared" si="8"/>
        <v>0</v>
      </c>
      <c r="AC142" s="22"/>
    </row>
    <row r="143" spans="1:29" s="19" customFormat="1" ht="11.85" customHeight="1" x14ac:dyDescent="0.25">
      <c r="A143" s="17" t="s">
        <v>1159</v>
      </c>
      <c r="B143" s="18">
        <v>90.75</v>
      </c>
      <c r="C143" s="17" t="s">
        <v>310</v>
      </c>
      <c r="D143" s="17" t="s">
        <v>971</v>
      </c>
      <c r="E143" s="19" t="s">
        <v>291</v>
      </c>
      <c r="F143" s="19">
        <v>24</v>
      </c>
      <c r="G143" s="19">
        <v>25</v>
      </c>
      <c r="I143" s="21" t="s">
        <v>40</v>
      </c>
      <c r="J143" s="15" t="s">
        <v>260</v>
      </c>
      <c r="K143" s="21" t="s">
        <v>1160</v>
      </c>
      <c r="L143" s="17" t="s">
        <v>234</v>
      </c>
      <c r="M143" s="19" t="s">
        <v>574</v>
      </c>
      <c r="N143" s="15" t="s">
        <v>260</v>
      </c>
      <c r="O143" s="111" t="s">
        <v>1408</v>
      </c>
      <c r="P143" s="19">
        <v>25</v>
      </c>
      <c r="Q143" s="17" t="s">
        <v>297</v>
      </c>
      <c r="R143" s="18">
        <v>24.45</v>
      </c>
      <c r="S143" s="15" t="s">
        <v>2147</v>
      </c>
      <c r="T143" s="17" t="s">
        <v>1086</v>
      </c>
      <c r="U143" s="19" t="s">
        <v>300</v>
      </c>
      <c r="V143" s="19" t="s">
        <v>300</v>
      </c>
      <c r="W143" s="19" t="s">
        <v>21</v>
      </c>
      <c r="X143" s="19" t="s">
        <v>1277</v>
      </c>
      <c r="Y143" s="306">
        <f t="shared" si="6"/>
        <v>1200</v>
      </c>
      <c r="Z143" s="235" t="str">
        <f t="shared" si="7"/>
        <v>0</v>
      </c>
      <c r="AA143" s="301">
        <f t="shared" si="8"/>
        <v>1200</v>
      </c>
      <c r="AC143" s="22"/>
    </row>
    <row r="144" spans="1:29" s="11" customFormat="1" ht="11.85" customHeight="1" x14ac:dyDescent="0.25">
      <c r="A144" s="17" t="s">
        <v>1290</v>
      </c>
      <c r="B144" s="18">
        <v>187</v>
      </c>
      <c r="C144" s="17" t="s">
        <v>216</v>
      </c>
      <c r="D144" s="17" t="s">
        <v>971</v>
      </c>
      <c r="E144" s="19" t="s">
        <v>291</v>
      </c>
      <c r="F144" s="19">
        <v>24</v>
      </c>
      <c r="G144" s="19">
        <v>25</v>
      </c>
      <c r="H144" s="19"/>
      <c r="I144" s="20"/>
      <c r="J144" s="15" t="s">
        <v>260</v>
      </c>
      <c r="K144" s="21" t="s">
        <v>888</v>
      </c>
      <c r="L144" s="9" t="s">
        <v>234</v>
      </c>
      <c r="M144" s="11" t="s">
        <v>558</v>
      </c>
      <c r="N144" s="13" t="s">
        <v>260</v>
      </c>
      <c r="O144" s="111" t="s">
        <v>888</v>
      </c>
      <c r="P144" s="11">
        <v>25</v>
      </c>
      <c r="Q144" s="9" t="s">
        <v>90</v>
      </c>
      <c r="R144" s="10">
        <v>800</v>
      </c>
      <c r="S144" s="15" t="s">
        <v>1372</v>
      </c>
      <c r="T144" s="9" t="s">
        <v>94</v>
      </c>
      <c r="U144" s="11" t="s">
        <v>300</v>
      </c>
      <c r="V144" s="19" t="s">
        <v>300</v>
      </c>
      <c r="W144" s="11" t="s">
        <v>21</v>
      </c>
      <c r="X144" s="19" t="s">
        <v>1373</v>
      </c>
      <c r="Y144" s="306">
        <f t="shared" si="6"/>
        <v>1200</v>
      </c>
      <c r="Z144" s="235">
        <f t="shared" si="7"/>
        <v>1200</v>
      </c>
      <c r="AA144" s="301" t="str">
        <f t="shared" si="8"/>
        <v>0</v>
      </c>
      <c r="AC144" s="14"/>
    </row>
    <row r="145" spans="1:29" s="11" customFormat="1" ht="11.85" customHeight="1" x14ac:dyDescent="0.25">
      <c r="A145" s="17" t="s">
        <v>1339</v>
      </c>
      <c r="B145" s="18">
        <v>189.9</v>
      </c>
      <c r="C145" s="17" t="s">
        <v>216</v>
      </c>
      <c r="D145" s="17" t="s">
        <v>971</v>
      </c>
      <c r="E145" s="19" t="s">
        <v>291</v>
      </c>
      <c r="F145" s="19">
        <v>24</v>
      </c>
      <c r="G145" s="19">
        <v>25</v>
      </c>
      <c r="H145" s="19"/>
      <c r="I145" s="20"/>
      <c r="J145" s="15" t="s">
        <v>260</v>
      </c>
      <c r="K145" s="21" t="s">
        <v>888</v>
      </c>
      <c r="L145" s="9" t="s">
        <v>234</v>
      </c>
      <c r="M145" s="11" t="s">
        <v>558</v>
      </c>
      <c r="N145" s="13" t="s">
        <v>260</v>
      </c>
      <c r="O145" s="111" t="s">
        <v>888</v>
      </c>
      <c r="P145" s="11">
        <v>25</v>
      </c>
      <c r="Q145" s="9" t="s">
        <v>90</v>
      </c>
      <c r="R145" s="10">
        <v>800</v>
      </c>
      <c r="S145" s="15" t="s">
        <v>1372</v>
      </c>
      <c r="T145" s="9" t="s">
        <v>94</v>
      </c>
      <c r="U145" s="11" t="s">
        <v>300</v>
      </c>
      <c r="V145" s="19" t="s">
        <v>300</v>
      </c>
      <c r="W145" s="11" t="s">
        <v>21</v>
      </c>
      <c r="X145" s="19" t="s">
        <v>1373</v>
      </c>
      <c r="Y145" s="306">
        <f t="shared" si="6"/>
        <v>1200</v>
      </c>
      <c r="Z145" s="235">
        <f t="shared" si="7"/>
        <v>1200</v>
      </c>
      <c r="AA145" s="301" t="str">
        <f t="shared" si="8"/>
        <v>0</v>
      </c>
      <c r="AC145" s="14"/>
    </row>
    <row r="146" spans="1:29" s="19" customFormat="1" ht="11.85" customHeight="1" x14ac:dyDescent="0.25">
      <c r="A146" s="17" t="s">
        <v>1101</v>
      </c>
      <c r="B146" s="18">
        <v>103</v>
      </c>
      <c r="C146" s="17" t="s">
        <v>297</v>
      </c>
      <c r="D146" s="17" t="s">
        <v>971</v>
      </c>
      <c r="E146" s="19" t="s">
        <v>291</v>
      </c>
      <c r="F146" s="19">
        <v>24</v>
      </c>
      <c r="G146" s="19">
        <v>25</v>
      </c>
      <c r="I146" s="20"/>
      <c r="J146" s="15" t="s">
        <v>260</v>
      </c>
      <c r="K146" s="21" t="s">
        <v>780</v>
      </c>
      <c r="L146" s="17" t="s">
        <v>234</v>
      </c>
      <c r="M146" s="19" t="s">
        <v>642</v>
      </c>
      <c r="N146" s="15" t="s">
        <v>260</v>
      </c>
      <c r="O146" s="111" t="s">
        <v>97</v>
      </c>
      <c r="P146" s="19">
        <v>25</v>
      </c>
      <c r="Q146" s="17" t="s">
        <v>310</v>
      </c>
      <c r="R146" s="18">
        <v>79</v>
      </c>
      <c r="S146" s="15" t="s">
        <v>1372</v>
      </c>
      <c r="T146" s="17" t="s">
        <v>1163</v>
      </c>
      <c r="U146" s="19" t="s">
        <v>300</v>
      </c>
      <c r="V146" s="19" t="s">
        <v>300</v>
      </c>
      <c r="W146" s="19" t="s">
        <v>21</v>
      </c>
      <c r="X146" s="19" t="s">
        <v>1373</v>
      </c>
      <c r="Y146" s="306">
        <f t="shared" si="6"/>
        <v>1200</v>
      </c>
      <c r="Z146" s="235">
        <f t="shared" si="7"/>
        <v>1200</v>
      </c>
      <c r="AA146" s="301" t="str">
        <f t="shared" si="8"/>
        <v>0</v>
      </c>
      <c r="AC146" s="22"/>
    </row>
    <row r="147" spans="1:29" s="19" customFormat="1" ht="11.85" customHeight="1" x14ac:dyDescent="0.25">
      <c r="A147" s="17" t="s">
        <v>1129</v>
      </c>
      <c r="B147" s="18">
        <v>64.25</v>
      </c>
      <c r="C147" s="17" t="s">
        <v>297</v>
      </c>
      <c r="D147" s="17" t="s">
        <v>971</v>
      </c>
      <c r="E147" s="19" t="s">
        <v>291</v>
      </c>
      <c r="F147" s="19">
        <v>24</v>
      </c>
      <c r="G147" s="19">
        <v>25</v>
      </c>
      <c r="I147" s="21" t="s">
        <v>906</v>
      </c>
      <c r="J147" s="15" t="s">
        <v>260</v>
      </c>
      <c r="K147" s="21" t="s">
        <v>844</v>
      </c>
      <c r="L147" s="17" t="s">
        <v>234</v>
      </c>
      <c r="M147" s="19" t="s">
        <v>906</v>
      </c>
      <c r="N147" s="15" t="s">
        <v>260</v>
      </c>
      <c r="O147" s="188" t="s">
        <v>19</v>
      </c>
      <c r="P147" s="19">
        <v>25</v>
      </c>
      <c r="Q147" s="17" t="s">
        <v>297</v>
      </c>
      <c r="R147" s="18">
        <v>87</v>
      </c>
      <c r="S147" s="15" t="s">
        <v>1372</v>
      </c>
      <c r="T147" s="17" t="s">
        <v>1253</v>
      </c>
      <c r="U147" s="19" t="s">
        <v>300</v>
      </c>
      <c r="V147" s="19" t="s">
        <v>300</v>
      </c>
      <c r="W147" s="19" t="s">
        <v>21</v>
      </c>
      <c r="X147" s="19" t="s">
        <v>1373</v>
      </c>
      <c r="Y147" s="306">
        <f t="shared" si="6"/>
        <v>1200</v>
      </c>
      <c r="Z147" s="235">
        <f t="shared" si="7"/>
        <v>1200</v>
      </c>
      <c r="AA147" s="301" t="str">
        <f t="shared" si="8"/>
        <v>0</v>
      </c>
      <c r="AC147" s="22"/>
    </row>
    <row r="148" spans="1:29" s="19" customFormat="1" ht="11.85" customHeight="1" x14ac:dyDescent="0.25">
      <c r="A148" s="17" t="s">
        <v>1130</v>
      </c>
      <c r="B148" s="18">
        <v>77</v>
      </c>
      <c r="C148" s="17" t="s">
        <v>310</v>
      </c>
      <c r="D148" s="17" t="s">
        <v>971</v>
      </c>
      <c r="E148" s="19" t="s">
        <v>291</v>
      </c>
      <c r="F148" s="19">
        <v>24</v>
      </c>
      <c r="G148" s="19">
        <v>25</v>
      </c>
      <c r="I148" s="21" t="s">
        <v>906</v>
      </c>
      <c r="J148" s="15" t="s">
        <v>260</v>
      </c>
      <c r="K148" s="21" t="s">
        <v>844</v>
      </c>
      <c r="L148" s="17" t="s">
        <v>234</v>
      </c>
      <c r="M148" s="19" t="s">
        <v>906</v>
      </c>
      <c r="N148" s="15" t="s">
        <v>260</v>
      </c>
      <c r="O148" s="188" t="s">
        <v>19</v>
      </c>
      <c r="P148" s="19">
        <v>25</v>
      </c>
      <c r="Q148" s="17" t="s">
        <v>297</v>
      </c>
      <c r="R148" s="18">
        <v>86</v>
      </c>
      <c r="S148" s="15" t="s">
        <v>1372</v>
      </c>
      <c r="T148" s="17" t="s">
        <v>1252</v>
      </c>
      <c r="U148" s="19" t="s">
        <v>300</v>
      </c>
      <c r="V148" s="19" t="s">
        <v>300</v>
      </c>
      <c r="W148" s="19" t="s">
        <v>21</v>
      </c>
      <c r="X148" s="19" t="s">
        <v>1373</v>
      </c>
      <c r="Y148" s="306">
        <f t="shared" si="6"/>
        <v>1200</v>
      </c>
      <c r="Z148" s="235">
        <f t="shared" si="7"/>
        <v>1200</v>
      </c>
      <c r="AA148" s="301" t="str">
        <f t="shared" si="8"/>
        <v>0</v>
      </c>
      <c r="AC148" s="22"/>
    </row>
    <row r="149" spans="1:29" ht="11.85" customHeight="1" x14ac:dyDescent="0.25">
      <c r="L149" s="17" t="s">
        <v>234</v>
      </c>
      <c r="Q149" s="11"/>
      <c r="R149" s="11"/>
      <c r="S149" s="15"/>
      <c r="T149" s="11"/>
    </row>
    <row r="150" spans="1:29" s="64" customFormat="1" ht="11.85" customHeight="1" thickBot="1" x14ac:dyDescent="0.3">
      <c r="G150" s="65">
        <f>SUM(G137:G149)</f>
        <v>244</v>
      </c>
      <c r="H150" s="65"/>
      <c r="I150" s="65"/>
      <c r="J150" s="65"/>
      <c r="K150" s="65"/>
      <c r="L150" s="66"/>
      <c r="M150" s="65">
        <f>G150-P150</f>
        <v>0</v>
      </c>
      <c r="N150" s="65"/>
      <c r="O150" s="65"/>
      <c r="P150" s="65">
        <f>SUM(P137:P149)</f>
        <v>244</v>
      </c>
      <c r="Q150" s="67"/>
      <c r="R150" s="67"/>
      <c r="S150" s="68"/>
      <c r="T150" s="67"/>
      <c r="X150" s="67"/>
      <c r="Y150" s="67"/>
    </row>
    <row r="152" spans="1:29" x14ac:dyDescent="0.25">
      <c r="Y152" s="13">
        <f>SUM(Y4:Y151)</f>
        <v>63146</v>
      </c>
      <c r="Z152" s="13">
        <f>SUM(Z4:Z151)</f>
        <v>15504</v>
      </c>
      <c r="AA152" s="13">
        <f>SUM(AA4:AA151)</f>
        <v>47642</v>
      </c>
    </row>
    <row r="153" spans="1:29" x14ac:dyDescent="0.25">
      <c r="Y153" s="13"/>
      <c r="Z153" s="298"/>
      <c r="AA153" s="298"/>
    </row>
    <row r="154" spans="1:29" x14ac:dyDescent="0.25">
      <c r="Y154" s="13"/>
      <c r="Z154" s="298"/>
      <c r="AA154" s="298">
        <f>Z152+AA152</f>
        <v>63146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0"/>
  <sheetViews>
    <sheetView topLeftCell="D600" zoomScale="75" workbookViewId="0">
      <selection activeCell="AA618" sqref="AA618"/>
    </sheetView>
  </sheetViews>
  <sheetFormatPr defaultRowHeight="13.2" x14ac:dyDescent="0.25"/>
  <cols>
    <col min="1" max="1" width="8.109375" customWidth="1"/>
    <col min="2" max="2" width="7.44140625" customWidth="1"/>
    <col min="3" max="3" width="7.88671875" customWidth="1"/>
    <col min="4" max="5" width="4.109375" customWidth="1"/>
    <col min="6" max="6" width="3.44140625" customWidth="1"/>
    <col min="7" max="7" width="6.5546875" customWidth="1"/>
    <col min="8" max="8" width="2.6640625" customWidth="1"/>
    <col min="9" max="9" width="13.44140625" style="80" customWidth="1"/>
    <col min="10" max="10" width="2.5546875" customWidth="1"/>
    <col min="11" max="11" width="12.6640625" customWidth="1"/>
    <col min="12" max="12" width="2.88671875" customWidth="1"/>
    <col min="13" max="13" width="12.44140625" customWidth="1"/>
    <col min="14" max="14" width="2.44140625" customWidth="1"/>
    <col min="15" max="15" width="10.5546875" style="79" customWidth="1"/>
    <col min="16" max="16" width="6.6640625" customWidth="1"/>
    <col min="17" max="17" width="6.88671875" customWidth="1"/>
    <col min="18" max="18" width="7.44140625" customWidth="1"/>
    <col min="19" max="19" width="8" customWidth="1"/>
    <col min="21" max="21" width="4.88671875" customWidth="1"/>
    <col min="22" max="22" width="5.44140625" customWidth="1"/>
    <col min="23" max="23" width="5.33203125" customWidth="1"/>
    <col min="24" max="24" width="2.88671875" customWidth="1"/>
    <col min="25" max="25" width="5.33203125" customWidth="1"/>
  </cols>
  <sheetData>
    <row r="1" spans="1:32" s="11" customFormat="1" ht="10.199999999999999" x14ac:dyDescent="0.2">
      <c r="A1" s="71" t="s">
        <v>251</v>
      </c>
      <c r="B1" s="72" t="s">
        <v>252</v>
      </c>
      <c r="C1" s="71" t="s">
        <v>253</v>
      </c>
      <c r="D1" s="71" t="s">
        <v>254</v>
      </c>
      <c r="E1" s="73" t="s">
        <v>255</v>
      </c>
      <c r="F1" s="73" t="s">
        <v>256</v>
      </c>
      <c r="G1" s="73" t="s">
        <v>257</v>
      </c>
      <c r="H1" s="73" t="s">
        <v>258</v>
      </c>
      <c r="I1" s="82" t="s">
        <v>259</v>
      </c>
      <c r="J1" s="73" t="s">
        <v>260</v>
      </c>
      <c r="K1" s="73" t="s">
        <v>261</v>
      </c>
      <c r="L1" s="74" t="s">
        <v>234</v>
      </c>
      <c r="M1" s="73" t="s">
        <v>262</v>
      </c>
      <c r="N1" s="73" t="s">
        <v>260</v>
      </c>
      <c r="O1" s="78" t="s">
        <v>263</v>
      </c>
      <c r="P1" s="73" t="s">
        <v>257</v>
      </c>
      <c r="Q1" s="71" t="s">
        <v>264</v>
      </c>
      <c r="R1" s="72" t="s">
        <v>265</v>
      </c>
      <c r="S1" s="73" t="s">
        <v>266</v>
      </c>
      <c r="T1" s="71" t="s">
        <v>267</v>
      </c>
      <c r="U1" s="73" t="s">
        <v>268</v>
      </c>
      <c r="V1" s="73" t="s">
        <v>269</v>
      </c>
      <c r="W1" s="73" t="s">
        <v>270</v>
      </c>
      <c r="X1" s="73" t="s">
        <v>271</v>
      </c>
      <c r="Y1" s="73" t="s">
        <v>272</v>
      </c>
      <c r="Z1" s="73" t="s">
        <v>273</v>
      </c>
      <c r="AA1" s="73" t="s">
        <v>274</v>
      </c>
      <c r="AB1" s="73"/>
      <c r="AC1" s="73" t="s">
        <v>275</v>
      </c>
      <c r="AD1" s="73"/>
      <c r="AE1" s="73" t="s">
        <v>276</v>
      </c>
      <c r="AF1" s="73" t="s">
        <v>277</v>
      </c>
    </row>
    <row r="2" spans="1:32" ht="11.85" customHeight="1" x14ac:dyDescent="0.25">
      <c r="A2" s="9" t="s">
        <v>1559</v>
      </c>
      <c r="B2" s="10">
        <v>30.25</v>
      </c>
      <c r="C2" s="9" t="s">
        <v>297</v>
      </c>
      <c r="D2" s="9" t="s">
        <v>290</v>
      </c>
      <c r="E2" s="11" t="s">
        <v>291</v>
      </c>
      <c r="F2" s="11">
        <v>16</v>
      </c>
      <c r="G2" s="11">
        <v>25</v>
      </c>
      <c r="H2" s="11"/>
      <c r="I2" s="11"/>
      <c r="J2" s="13" t="s">
        <v>260</v>
      </c>
      <c r="K2" s="21" t="s">
        <v>298</v>
      </c>
      <c r="L2" s="17" t="s">
        <v>234</v>
      </c>
      <c r="M2" s="19" t="s">
        <v>298</v>
      </c>
      <c r="N2" s="13" t="s">
        <v>260</v>
      </c>
      <c r="O2" s="11"/>
      <c r="P2" s="11">
        <v>25</v>
      </c>
      <c r="Q2" s="9" t="s">
        <v>297</v>
      </c>
      <c r="R2" s="10">
        <v>32.700000000000003</v>
      </c>
      <c r="S2" s="13" t="s">
        <v>1372</v>
      </c>
      <c r="T2" s="9" t="s">
        <v>1560</v>
      </c>
      <c r="U2" s="11" t="s">
        <v>1083</v>
      </c>
      <c r="V2" s="11" t="s">
        <v>1083</v>
      </c>
      <c r="W2" s="11" t="s">
        <v>1276</v>
      </c>
      <c r="X2" s="11" t="s">
        <v>1373</v>
      </c>
      <c r="Y2" s="11" t="str">
        <f>IF(G2=P2, "OK","FIX THIS FKING LINE!!")</f>
        <v>OK</v>
      </c>
      <c r="Z2" s="11">
        <f>F2*G2*2</f>
        <v>800</v>
      </c>
      <c r="AA2" s="11">
        <f>Z2*5</f>
        <v>4000</v>
      </c>
      <c r="AB2" s="11"/>
      <c r="AC2" s="14"/>
      <c r="AD2" s="11"/>
      <c r="AE2" s="11"/>
      <c r="AF2" s="11"/>
    </row>
    <row r="3" spans="1:32" ht="11.85" customHeight="1" x14ac:dyDescent="0.25">
      <c r="A3" s="9" t="s">
        <v>1561</v>
      </c>
      <c r="B3" s="10">
        <v>32.25</v>
      </c>
      <c r="C3" s="9" t="s">
        <v>297</v>
      </c>
      <c r="D3" s="9" t="s">
        <v>290</v>
      </c>
      <c r="E3" s="11" t="s">
        <v>291</v>
      </c>
      <c r="F3" s="11">
        <v>16</v>
      </c>
      <c r="G3" s="11">
        <v>25</v>
      </c>
      <c r="H3" s="11"/>
      <c r="I3" s="11"/>
      <c r="J3" s="13" t="s">
        <v>260</v>
      </c>
      <c r="K3" s="21" t="s">
        <v>298</v>
      </c>
      <c r="L3" s="17" t="s">
        <v>234</v>
      </c>
      <c r="M3" s="19" t="s">
        <v>298</v>
      </c>
      <c r="N3" s="13" t="s">
        <v>260</v>
      </c>
      <c r="O3" s="11"/>
      <c r="P3" s="11">
        <v>25</v>
      </c>
      <c r="Q3" s="9" t="s">
        <v>297</v>
      </c>
      <c r="R3" s="10">
        <v>97</v>
      </c>
      <c r="S3" s="13" t="s">
        <v>1372</v>
      </c>
      <c r="T3" s="9" t="s">
        <v>1562</v>
      </c>
      <c r="U3" s="11" t="s">
        <v>1083</v>
      </c>
      <c r="V3" s="11" t="s">
        <v>1083</v>
      </c>
      <c r="W3" s="11" t="s">
        <v>1276</v>
      </c>
      <c r="X3" s="11" t="s">
        <v>1373</v>
      </c>
      <c r="Y3" s="11" t="str">
        <f t="shared" ref="Y3:Y66" si="0">IF(G3=P3, "OK","FIX THIS FKING LINE!!")</f>
        <v>OK</v>
      </c>
      <c r="Z3" s="11">
        <f t="shared" ref="Z3:Z66" si="1">F3*G3*2</f>
        <v>800</v>
      </c>
      <c r="AA3" s="11">
        <f t="shared" ref="AA3:AA66" si="2">Z3*5</f>
        <v>4000</v>
      </c>
      <c r="AB3" s="11"/>
      <c r="AC3" s="14"/>
      <c r="AD3" s="11"/>
      <c r="AE3" s="11"/>
      <c r="AF3" s="11"/>
    </row>
    <row r="4" spans="1:32" ht="11.85" customHeight="1" x14ac:dyDescent="0.25">
      <c r="A4" s="9" t="s">
        <v>1563</v>
      </c>
      <c r="B4" s="10">
        <v>39.25</v>
      </c>
      <c r="C4" s="9" t="s">
        <v>297</v>
      </c>
      <c r="D4" s="9" t="s">
        <v>290</v>
      </c>
      <c r="E4" s="11" t="s">
        <v>291</v>
      </c>
      <c r="F4" s="11">
        <v>16</v>
      </c>
      <c r="G4" s="11">
        <v>25</v>
      </c>
      <c r="H4" s="11"/>
      <c r="I4" s="11"/>
      <c r="J4" s="13" t="s">
        <v>260</v>
      </c>
      <c r="K4" s="21" t="s">
        <v>298</v>
      </c>
      <c r="L4" s="17" t="s">
        <v>234</v>
      </c>
      <c r="M4" s="19" t="s">
        <v>298</v>
      </c>
      <c r="N4" s="13" t="s">
        <v>260</v>
      </c>
      <c r="O4" s="11"/>
      <c r="P4" s="11">
        <v>25</v>
      </c>
      <c r="Q4" s="9" t="s">
        <v>297</v>
      </c>
      <c r="R4" s="10">
        <v>95</v>
      </c>
      <c r="S4" s="13" t="s">
        <v>1372</v>
      </c>
      <c r="T4" s="9" t="s">
        <v>1564</v>
      </c>
      <c r="U4" s="11" t="s">
        <v>1083</v>
      </c>
      <c r="V4" s="11" t="s">
        <v>1083</v>
      </c>
      <c r="W4" s="11" t="s">
        <v>1276</v>
      </c>
      <c r="X4" s="11" t="s">
        <v>1373</v>
      </c>
      <c r="Y4" s="11" t="str">
        <f t="shared" si="0"/>
        <v>OK</v>
      </c>
      <c r="Z4" s="11">
        <f t="shared" si="1"/>
        <v>800</v>
      </c>
      <c r="AA4" s="11">
        <f t="shared" si="2"/>
        <v>4000</v>
      </c>
      <c r="AB4" s="11"/>
      <c r="AC4" s="14"/>
      <c r="AD4" s="11"/>
      <c r="AE4" s="11"/>
      <c r="AF4" s="11"/>
    </row>
    <row r="5" spans="1:32" ht="11.85" customHeight="1" x14ac:dyDescent="0.25">
      <c r="A5" s="9" t="s">
        <v>1565</v>
      </c>
      <c r="B5" s="10">
        <v>39.85</v>
      </c>
      <c r="C5" s="9" t="s">
        <v>297</v>
      </c>
      <c r="D5" s="9" t="s">
        <v>290</v>
      </c>
      <c r="E5" s="11" t="s">
        <v>291</v>
      </c>
      <c r="F5" s="11">
        <v>16</v>
      </c>
      <c r="G5" s="11">
        <v>25</v>
      </c>
      <c r="H5" s="11"/>
      <c r="I5" s="11"/>
      <c r="J5" s="13" t="s">
        <v>260</v>
      </c>
      <c r="K5" s="21" t="s">
        <v>298</v>
      </c>
      <c r="L5" s="17" t="s">
        <v>234</v>
      </c>
      <c r="M5" s="19" t="s">
        <v>298</v>
      </c>
      <c r="N5" s="13" t="s">
        <v>260</v>
      </c>
      <c r="O5" s="11"/>
      <c r="P5" s="11">
        <v>25</v>
      </c>
      <c r="Q5" s="9" t="s">
        <v>297</v>
      </c>
      <c r="R5" s="10">
        <v>97</v>
      </c>
      <c r="S5" s="13" t="s">
        <v>1372</v>
      </c>
      <c r="T5" s="9" t="s">
        <v>1566</v>
      </c>
      <c r="U5" s="11" t="s">
        <v>1083</v>
      </c>
      <c r="V5" s="11" t="s">
        <v>1083</v>
      </c>
      <c r="W5" s="11" t="s">
        <v>1276</v>
      </c>
      <c r="X5" s="11" t="s">
        <v>1373</v>
      </c>
      <c r="Y5" s="11" t="str">
        <f t="shared" si="0"/>
        <v>OK</v>
      </c>
      <c r="Z5" s="11">
        <f t="shared" si="1"/>
        <v>800</v>
      </c>
      <c r="AA5" s="11">
        <f t="shared" si="2"/>
        <v>4000</v>
      </c>
      <c r="AB5" s="11"/>
      <c r="AC5" s="14"/>
      <c r="AD5" s="11"/>
      <c r="AE5" s="11"/>
      <c r="AF5" s="11"/>
    </row>
    <row r="6" spans="1:32" ht="11.85" customHeight="1" x14ac:dyDescent="0.25">
      <c r="A6" s="9" t="s">
        <v>1567</v>
      </c>
      <c r="B6" s="10">
        <v>48.5</v>
      </c>
      <c r="C6" s="9" t="s">
        <v>297</v>
      </c>
      <c r="D6" s="9" t="s">
        <v>290</v>
      </c>
      <c r="E6" s="11" t="s">
        <v>291</v>
      </c>
      <c r="F6" s="11">
        <v>16</v>
      </c>
      <c r="G6" s="11">
        <v>25</v>
      </c>
      <c r="H6" s="11"/>
      <c r="I6" s="11"/>
      <c r="J6" s="13" t="s">
        <v>260</v>
      </c>
      <c r="K6" s="21" t="s">
        <v>298</v>
      </c>
      <c r="L6" s="17" t="s">
        <v>234</v>
      </c>
      <c r="M6" s="19" t="s">
        <v>298</v>
      </c>
      <c r="N6" s="13" t="s">
        <v>260</v>
      </c>
      <c r="O6" s="11"/>
      <c r="P6" s="11">
        <v>25</v>
      </c>
      <c r="Q6" s="9" t="s">
        <v>310</v>
      </c>
      <c r="R6" s="10">
        <v>93.5</v>
      </c>
      <c r="S6" s="13" t="s">
        <v>1372</v>
      </c>
      <c r="T6" s="9" t="s">
        <v>1568</v>
      </c>
      <c r="U6" s="11" t="s">
        <v>1083</v>
      </c>
      <c r="V6" s="11" t="s">
        <v>1083</v>
      </c>
      <c r="W6" s="11" t="s">
        <v>1276</v>
      </c>
      <c r="X6" s="11" t="s">
        <v>1373</v>
      </c>
      <c r="Y6" s="11" t="str">
        <f t="shared" si="0"/>
        <v>OK</v>
      </c>
      <c r="Z6" s="11">
        <f t="shared" si="1"/>
        <v>800</v>
      </c>
      <c r="AA6" s="11">
        <f t="shared" si="2"/>
        <v>4000</v>
      </c>
      <c r="AB6" s="11"/>
      <c r="AC6" s="14"/>
      <c r="AD6" s="11"/>
      <c r="AE6" s="11"/>
      <c r="AF6" s="11"/>
    </row>
    <row r="7" spans="1:32" ht="11.85" customHeight="1" x14ac:dyDescent="0.25">
      <c r="A7" s="9" t="s">
        <v>1569</v>
      </c>
      <c r="B7" s="10">
        <v>73</v>
      </c>
      <c r="C7" s="9" t="s">
        <v>297</v>
      </c>
      <c r="D7" s="9" t="s">
        <v>290</v>
      </c>
      <c r="E7" s="11" t="s">
        <v>291</v>
      </c>
      <c r="F7" s="11">
        <v>16</v>
      </c>
      <c r="G7" s="11">
        <v>25</v>
      </c>
      <c r="H7" s="11"/>
      <c r="I7" s="11"/>
      <c r="J7" s="13" t="s">
        <v>260</v>
      </c>
      <c r="K7" s="21" t="s">
        <v>298</v>
      </c>
      <c r="L7" s="17" t="s">
        <v>234</v>
      </c>
      <c r="M7" s="19" t="s">
        <v>298</v>
      </c>
      <c r="N7" s="13" t="s">
        <v>260</v>
      </c>
      <c r="O7" s="11"/>
      <c r="P7" s="11">
        <v>25</v>
      </c>
      <c r="Q7" s="9" t="s">
        <v>310</v>
      </c>
      <c r="R7" s="10">
        <v>94.5</v>
      </c>
      <c r="S7" s="13" t="s">
        <v>1372</v>
      </c>
      <c r="T7" s="9" t="s">
        <v>1570</v>
      </c>
      <c r="U7" s="11" t="s">
        <v>1083</v>
      </c>
      <c r="V7" s="11" t="s">
        <v>1083</v>
      </c>
      <c r="W7" s="11" t="s">
        <v>1276</v>
      </c>
      <c r="X7" s="11" t="s">
        <v>1373</v>
      </c>
      <c r="Y7" s="11" t="str">
        <f t="shared" si="0"/>
        <v>OK</v>
      </c>
      <c r="Z7" s="11">
        <f t="shared" si="1"/>
        <v>800</v>
      </c>
      <c r="AA7" s="11">
        <f t="shared" si="2"/>
        <v>4000</v>
      </c>
      <c r="AB7" s="11"/>
      <c r="AC7" s="14"/>
      <c r="AD7" s="11"/>
      <c r="AE7" s="11"/>
      <c r="AF7" s="11"/>
    </row>
    <row r="8" spans="1:32" ht="11.85" customHeight="1" x14ac:dyDescent="0.25">
      <c r="A8" s="9" t="s">
        <v>1571</v>
      </c>
      <c r="B8" s="10">
        <v>88</v>
      </c>
      <c r="C8" s="9" t="s">
        <v>310</v>
      </c>
      <c r="D8" s="9" t="s">
        <v>290</v>
      </c>
      <c r="E8" s="11" t="s">
        <v>291</v>
      </c>
      <c r="F8" s="11">
        <v>16</v>
      </c>
      <c r="G8" s="11">
        <v>25</v>
      </c>
      <c r="H8" s="11"/>
      <c r="I8" s="11"/>
      <c r="J8" s="13" t="s">
        <v>260</v>
      </c>
      <c r="K8" s="21" t="s">
        <v>298</v>
      </c>
      <c r="L8" s="17" t="s">
        <v>234</v>
      </c>
      <c r="M8" s="19" t="s">
        <v>298</v>
      </c>
      <c r="N8" s="13" t="s">
        <v>260</v>
      </c>
      <c r="O8" s="11"/>
      <c r="P8" s="11">
        <v>25</v>
      </c>
      <c r="Q8" s="9" t="s">
        <v>310</v>
      </c>
      <c r="R8" s="10">
        <v>95</v>
      </c>
      <c r="S8" s="13" t="s">
        <v>1372</v>
      </c>
      <c r="T8" s="9" t="s">
        <v>1572</v>
      </c>
      <c r="U8" s="11" t="s">
        <v>1083</v>
      </c>
      <c r="V8" s="11" t="s">
        <v>1083</v>
      </c>
      <c r="W8" s="11" t="s">
        <v>1276</v>
      </c>
      <c r="X8" s="11" t="s">
        <v>1373</v>
      </c>
      <c r="Y8" s="11" t="str">
        <f t="shared" si="0"/>
        <v>OK</v>
      </c>
      <c r="Z8" s="11">
        <f t="shared" si="1"/>
        <v>800</v>
      </c>
      <c r="AA8" s="11">
        <f t="shared" si="2"/>
        <v>4000</v>
      </c>
      <c r="AB8" s="11"/>
      <c r="AC8" s="14"/>
      <c r="AD8" s="11"/>
      <c r="AE8" s="11"/>
      <c r="AF8" s="11"/>
    </row>
    <row r="9" spans="1:32" ht="11.85" customHeight="1" x14ac:dyDescent="0.25">
      <c r="A9" s="9" t="s">
        <v>1573</v>
      </c>
      <c r="B9" s="10">
        <v>91.75</v>
      </c>
      <c r="C9" s="9" t="s">
        <v>310</v>
      </c>
      <c r="D9" s="9" t="s">
        <v>290</v>
      </c>
      <c r="E9" s="11" t="s">
        <v>291</v>
      </c>
      <c r="F9" s="11">
        <v>16</v>
      </c>
      <c r="G9" s="11">
        <v>25</v>
      </c>
      <c r="H9" s="11"/>
      <c r="I9" s="11"/>
      <c r="J9" s="13" t="s">
        <v>260</v>
      </c>
      <c r="K9" s="21" t="s">
        <v>298</v>
      </c>
      <c r="L9" s="17" t="s">
        <v>234</v>
      </c>
      <c r="M9" s="19" t="s">
        <v>298</v>
      </c>
      <c r="N9" s="13" t="s">
        <v>260</v>
      </c>
      <c r="O9" s="11"/>
      <c r="P9" s="11">
        <v>25</v>
      </c>
      <c r="Q9" s="9" t="s">
        <v>310</v>
      </c>
      <c r="R9" s="10">
        <v>92.75</v>
      </c>
      <c r="S9" s="13" t="s">
        <v>1372</v>
      </c>
      <c r="T9" s="9" t="s">
        <v>1574</v>
      </c>
      <c r="U9" s="11" t="s">
        <v>1083</v>
      </c>
      <c r="V9" s="11" t="s">
        <v>1083</v>
      </c>
      <c r="W9" s="11" t="s">
        <v>1276</v>
      </c>
      <c r="X9" s="11" t="s">
        <v>1373</v>
      </c>
      <c r="Y9" s="11" t="str">
        <f t="shared" si="0"/>
        <v>OK</v>
      </c>
      <c r="Z9" s="11">
        <f t="shared" si="1"/>
        <v>800</v>
      </c>
      <c r="AA9" s="11">
        <f t="shared" si="2"/>
        <v>4000</v>
      </c>
      <c r="AB9" s="11"/>
      <c r="AC9" s="14"/>
      <c r="AD9" s="11"/>
      <c r="AE9" s="11"/>
      <c r="AF9" s="11"/>
    </row>
    <row r="10" spans="1:32" ht="11.85" customHeight="1" x14ac:dyDescent="0.25">
      <c r="A10" s="9" t="s">
        <v>1575</v>
      </c>
      <c r="B10" s="10">
        <v>94.5</v>
      </c>
      <c r="C10" s="9" t="s">
        <v>297</v>
      </c>
      <c r="D10" s="9" t="s">
        <v>290</v>
      </c>
      <c r="E10" s="11" t="s">
        <v>291</v>
      </c>
      <c r="F10" s="11">
        <v>16</v>
      </c>
      <c r="G10" s="11">
        <v>25</v>
      </c>
      <c r="H10" s="11"/>
      <c r="I10" s="11"/>
      <c r="J10" s="13" t="s">
        <v>260</v>
      </c>
      <c r="K10" s="21" t="s">
        <v>298</v>
      </c>
      <c r="L10" s="17" t="s">
        <v>234</v>
      </c>
      <c r="M10" s="19" t="s">
        <v>298</v>
      </c>
      <c r="N10" s="13" t="s">
        <v>260</v>
      </c>
      <c r="O10" s="11"/>
      <c r="P10" s="11">
        <v>25</v>
      </c>
      <c r="Q10" s="9" t="s">
        <v>297</v>
      </c>
      <c r="R10" s="10">
        <v>35</v>
      </c>
      <c r="S10" s="13" t="s">
        <v>1372</v>
      </c>
      <c r="T10" s="9" t="s">
        <v>1576</v>
      </c>
      <c r="U10" s="11" t="s">
        <v>1083</v>
      </c>
      <c r="V10" s="11" t="s">
        <v>1083</v>
      </c>
      <c r="W10" s="11" t="s">
        <v>1276</v>
      </c>
      <c r="X10" s="11" t="s">
        <v>1373</v>
      </c>
      <c r="Y10" s="11" t="str">
        <f t="shared" si="0"/>
        <v>OK</v>
      </c>
      <c r="Z10" s="11">
        <f t="shared" si="1"/>
        <v>800</v>
      </c>
      <c r="AA10" s="11">
        <f t="shared" si="2"/>
        <v>4000</v>
      </c>
      <c r="AB10" s="11"/>
      <c r="AC10" s="14"/>
      <c r="AD10" s="11"/>
      <c r="AE10" s="11"/>
      <c r="AF10" s="11"/>
    </row>
    <row r="11" spans="1:32" ht="11.85" customHeight="1" x14ac:dyDescent="0.25">
      <c r="A11" s="9" t="s">
        <v>1577</v>
      </c>
      <c r="B11" s="10">
        <v>93.75</v>
      </c>
      <c r="C11" s="9" t="s">
        <v>297</v>
      </c>
      <c r="D11" s="9" t="s">
        <v>290</v>
      </c>
      <c r="E11" s="11" t="s">
        <v>291</v>
      </c>
      <c r="F11" s="11">
        <v>16</v>
      </c>
      <c r="G11" s="11">
        <v>25</v>
      </c>
      <c r="H11" s="11"/>
      <c r="I11" s="11"/>
      <c r="J11" s="13" t="s">
        <v>260</v>
      </c>
      <c r="K11" s="21" t="s">
        <v>298</v>
      </c>
      <c r="L11" s="17" t="s">
        <v>234</v>
      </c>
      <c r="M11" s="19" t="s">
        <v>298</v>
      </c>
      <c r="N11" s="13" t="s">
        <v>260</v>
      </c>
      <c r="O11" s="11"/>
      <c r="P11" s="11">
        <v>25</v>
      </c>
      <c r="Q11" s="9" t="s">
        <v>297</v>
      </c>
      <c r="R11" s="10">
        <v>35</v>
      </c>
      <c r="S11" s="13" t="s">
        <v>1372</v>
      </c>
      <c r="T11" s="9" t="s">
        <v>1576</v>
      </c>
      <c r="U11" s="11" t="s">
        <v>1083</v>
      </c>
      <c r="V11" s="11" t="s">
        <v>1083</v>
      </c>
      <c r="W11" s="11" t="s">
        <v>1276</v>
      </c>
      <c r="X11" s="11" t="s">
        <v>1373</v>
      </c>
      <c r="Y11" s="11" t="str">
        <f t="shared" si="0"/>
        <v>OK</v>
      </c>
      <c r="Z11" s="11">
        <f t="shared" si="1"/>
        <v>800</v>
      </c>
      <c r="AA11" s="11">
        <f t="shared" si="2"/>
        <v>4000</v>
      </c>
      <c r="AB11" s="11"/>
      <c r="AC11" s="14"/>
      <c r="AD11" s="11"/>
      <c r="AE11" s="11"/>
      <c r="AF11" s="11"/>
    </row>
    <row r="12" spans="1:32" ht="11.85" customHeight="1" x14ac:dyDescent="0.25">
      <c r="A12" s="9" t="s">
        <v>1578</v>
      </c>
      <c r="B12" s="10">
        <v>128.5</v>
      </c>
      <c r="C12" s="9" t="s">
        <v>297</v>
      </c>
      <c r="D12" s="9" t="s">
        <v>290</v>
      </c>
      <c r="E12" s="11" t="s">
        <v>291</v>
      </c>
      <c r="F12" s="11">
        <v>16</v>
      </c>
      <c r="G12" s="11">
        <v>25</v>
      </c>
      <c r="H12" s="11"/>
      <c r="I12" s="21" t="s">
        <v>883</v>
      </c>
      <c r="J12" s="13" t="s">
        <v>260</v>
      </c>
      <c r="K12" s="21" t="s">
        <v>298</v>
      </c>
      <c r="L12" s="17" t="s">
        <v>234</v>
      </c>
      <c r="M12" s="19" t="s">
        <v>883</v>
      </c>
      <c r="N12" s="13" t="s">
        <v>260</v>
      </c>
      <c r="O12" s="19"/>
      <c r="P12" s="11">
        <v>25</v>
      </c>
      <c r="Q12" s="9" t="s">
        <v>297</v>
      </c>
      <c r="R12" s="10">
        <v>24.01</v>
      </c>
      <c r="S12" s="13" t="s">
        <v>1372</v>
      </c>
      <c r="T12" s="9" t="s">
        <v>110</v>
      </c>
      <c r="U12" s="11" t="s">
        <v>1083</v>
      </c>
      <c r="V12" s="11" t="s">
        <v>1083</v>
      </c>
      <c r="W12" s="11" t="s">
        <v>1276</v>
      </c>
      <c r="X12" s="11" t="s">
        <v>1373</v>
      </c>
      <c r="Y12" s="11" t="str">
        <f t="shared" si="0"/>
        <v>OK</v>
      </c>
      <c r="Z12" s="11">
        <f t="shared" si="1"/>
        <v>800</v>
      </c>
      <c r="AA12" s="11">
        <f t="shared" si="2"/>
        <v>4000</v>
      </c>
      <c r="AB12" s="11"/>
      <c r="AC12" s="14"/>
      <c r="AD12" s="11"/>
      <c r="AE12" s="11"/>
      <c r="AF12" s="11"/>
    </row>
    <row r="13" spans="1:32" ht="11.85" customHeight="1" x14ac:dyDescent="0.25">
      <c r="A13" s="9" t="s">
        <v>1579</v>
      </c>
      <c r="B13" s="10">
        <v>137</v>
      </c>
      <c r="C13" s="9" t="s">
        <v>297</v>
      </c>
      <c r="D13" s="9" t="s">
        <v>290</v>
      </c>
      <c r="E13" s="11" t="s">
        <v>291</v>
      </c>
      <c r="F13" s="11">
        <v>16</v>
      </c>
      <c r="G13" s="11">
        <v>25</v>
      </c>
      <c r="H13" s="11"/>
      <c r="I13" s="21" t="s">
        <v>883</v>
      </c>
      <c r="J13" s="13" t="s">
        <v>260</v>
      </c>
      <c r="K13" s="21" t="s">
        <v>298</v>
      </c>
      <c r="L13" s="17" t="s">
        <v>234</v>
      </c>
      <c r="M13" s="19" t="s">
        <v>883</v>
      </c>
      <c r="N13" s="13" t="s">
        <v>260</v>
      </c>
      <c r="O13" s="19"/>
      <c r="P13" s="11">
        <v>25</v>
      </c>
      <c r="Q13" s="9" t="s">
        <v>297</v>
      </c>
      <c r="R13" s="10">
        <v>24.01</v>
      </c>
      <c r="S13" s="13" t="s">
        <v>1372</v>
      </c>
      <c r="T13" s="9" t="s">
        <v>110</v>
      </c>
      <c r="U13" s="11" t="s">
        <v>1083</v>
      </c>
      <c r="V13" s="11" t="s">
        <v>1083</v>
      </c>
      <c r="W13" s="11" t="s">
        <v>1276</v>
      </c>
      <c r="X13" s="11" t="s">
        <v>1373</v>
      </c>
      <c r="Y13" s="11" t="str">
        <f t="shared" si="0"/>
        <v>OK</v>
      </c>
      <c r="Z13" s="11">
        <f t="shared" si="1"/>
        <v>800</v>
      </c>
      <c r="AA13" s="11">
        <f t="shared" si="2"/>
        <v>4000</v>
      </c>
      <c r="AB13" s="11"/>
      <c r="AC13" s="14"/>
      <c r="AD13" s="11"/>
      <c r="AE13" s="11"/>
      <c r="AF13" s="11"/>
    </row>
    <row r="14" spans="1:32" ht="11.85" customHeight="1" x14ac:dyDescent="0.25">
      <c r="A14" s="9" t="s">
        <v>1580</v>
      </c>
      <c r="B14" s="10">
        <v>96</v>
      </c>
      <c r="C14" s="9" t="s">
        <v>297</v>
      </c>
      <c r="D14" s="9" t="s">
        <v>290</v>
      </c>
      <c r="E14" s="11" t="s">
        <v>291</v>
      </c>
      <c r="F14" s="11">
        <v>16</v>
      </c>
      <c r="G14" s="11">
        <v>25</v>
      </c>
      <c r="H14" s="11"/>
      <c r="I14" s="12" t="s">
        <v>943</v>
      </c>
      <c r="J14" s="13" t="s">
        <v>260</v>
      </c>
      <c r="K14" s="21" t="s">
        <v>298</v>
      </c>
      <c r="L14" s="17" t="s">
        <v>234</v>
      </c>
      <c r="M14" s="11" t="s">
        <v>943</v>
      </c>
      <c r="N14" s="13" t="s">
        <v>260</v>
      </c>
      <c r="O14" s="19"/>
      <c r="P14" s="11">
        <v>25</v>
      </c>
      <c r="Q14" s="9" t="s">
        <v>310</v>
      </c>
      <c r="R14" s="10">
        <v>101.25</v>
      </c>
      <c r="S14" s="13" t="s">
        <v>1372</v>
      </c>
      <c r="T14" s="9" t="s">
        <v>1581</v>
      </c>
      <c r="U14" s="11" t="s">
        <v>1083</v>
      </c>
      <c r="V14" s="11" t="s">
        <v>1083</v>
      </c>
      <c r="W14" s="11" t="s">
        <v>1276</v>
      </c>
      <c r="X14" s="11" t="s">
        <v>1373</v>
      </c>
      <c r="Y14" s="11" t="str">
        <f t="shared" si="0"/>
        <v>OK</v>
      </c>
      <c r="Z14" s="11">
        <f t="shared" si="1"/>
        <v>800</v>
      </c>
      <c r="AA14" s="11">
        <f t="shared" si="2"/>
        <v>4000</v>
      </c>
      <c r="AB14" s="11"/>
      <c r="AC14" s="14"/>
      <c r="AD14" s="11"/>
      <c r="AE14" s="11"/>
      <c r="AF14" s="11"/>
    </row>
    <row r="15" spans="1:32" ht="11.85" customHeight="1" x14ac:dyDescent="0.25">
      <c r="A15" s="9" t="s">
        <v>1582</v>
      </c>
      <c r="B15" s="10">
        <v>85</v>
      </c>
      <c r="C15" s="9" t="s">
        <v>297</v>
      </c>
      <c r="D15" s="9" t="s">
        <v>290</v>
      </c>
      <c r="E15" s="11" t="s">
        <v>291</v>
      </c>
      <c r="F15" s="11">
        <v>16</v>
      </c>
      <c r="G15" s="11">
        <v>25</v>
      </c>
      <c r="H15" s="11"/>
      <c r="I15" s="12" t="s">
        <v>943</v>
      </c>
      <c r="J15" s="13" t="s">
        <v>260</v>
      </c>
      <c r="K15" s="21" t="s">
        <v>298</v>
      </c>
      <c r="L15" s="17" t="s">
        <v>234</v>
      </c>
      <c r="M15" s="11" t="s">
        <v>943</v>
      </c>
      <c r="N15" s="13" t="s">
        <v>260</v>
      </c>
      <c r="O15" s="19"/>
      <c r="P15" s="11">
        <v>25</v>
      </c>
      <c r="Q15" s="9" t="s">
        <v>310</v>
      </c>
      <c r="R15" s="10">
        <v>101</v>
      </c>
      <c r="S15" s="13" t="s">
        <v>1372</v>
      </c>
      <c r="T15" s="9" t="s">
        <v>1583</v>
      </c>
      <c r="U15" s="11" t="s">
        <v>1083</v>
      </c>
      <c r="V15" s="11" t="s">
        <v>1083</v>
      </c>
      <c r="W15" s="11" t="s">
        <v>1276</v>
      </c>
      <c r="X15" s="11" t="s">
        <v>1373</v>
      </c>
      <c r="Y15" s="11" t="str">
        <f t="shared" si="0"/>
        <v>OK</v>
      </c>
      <c r="Z15" s="11">
        <f t="shared" si="1"/>
        <v>800</v>
      </c>
      <c r="AA15" s="11">
        <f t="shared" si="2"/>
        <v>4000</v>
      </c>
      <c r="AB15" s="11"/>
      <c r="AC15" s="14"/>
      <c r="AD15" s="11"/>
      <c r="AE15" s="11"/>
      <c r="AF15" s="11"/>
    </row>
    <row r="16" spans="1:32" ht="11.85" customHeight="1" x14ac:dyDescent="0.25">
      <c r="A16" s="9" t="s">
        <v>1584</v>
      </c>
      <c r="B16" s="10">
        <v>40.5</v>
      </c>
      <c r="C16" s="9" t="s">
        <v>297</v>
      </c>
      <c r="D16" s="9" t="s">
        <v>290</v>
      </c>
      <c r="E16" s="11" t="s">
        <v>291</v>
      </c>
      <c r="F16" s="11">
        <v>16</v>
      </c>
      <c r="G16" s="11">
        <v>25</v>
      </c>
      <c r="H16" s="11"/>
      <c r="I16" s="11"/>
      <c r="J16" s="13" t="s">
        <v>260</v>
      </c>
      <c r="K16" s="21" t="s">
        <v>326</v>
      </c>
      <c r="L16" s="17" t="s">
        <v>234</v>
      </c>
      <c r="M16" s="19" t="s">
        <v>326</v>
      </c>
      <c r="N16" s="13" t="s">
        <v>260</v>
      </c>
      <c r="O16" s="11"/>
      <c r="P16" s="11">
        <v>25</v>
      </c>
      <c r="Q16" s="9" t="s">
        <v>297</v>
      </c>
      <c r="R16" s="10">
        <v>92</v>
      </c>
      <c r="S16" s="13" t="s">
        <v>1372</v>
      </c>
      <c r="T16" s="9" t="s">
        <v>1585</v>
      </c>
      <c r="U16" s="11" t="s">
        <v>1083</v>
      </c>
      <c r="V16" s="11" t="s">
        <v>1083</v>
      </c>
      <c r="W16" s="11" t="s">
        <v>1276</v>
      </c>
      <c r="X16" s="11" t="s">
        <v>1373</v>
      </c>
      <c r="Y16" s="11" t="str">
        <f t="shared" si="0"/>
        <v>OK</v>
      </c>
      <c r="Z16" s="11">
        <f t="shared" si="1"/>
        <v>800</v>
      </c>
      <c r="AA16" s="11">
        <f t="shared" si="2"/>
        <v>4000</v>
      </c>
      <c r="AB16" s="11"/>
      <c r="AC16" s="14"/>
      <c r="AD16" s="11"/>
      <c r="AE16" s="11"/>
      <c r="AF16" s="11"/>
    </row>
    <row r="17" spans="1:32" ht="11.85" customHeight="1" x14ac:dyDescent="0.25">
      <c r="A17" s="9" t="s">
        <v>1586</v>
      </c>
      <c r="B17" s="10">
        <v>82.5</v>
      </c>
      <c r="C17" s="9" t="s">
        <v>310</v>
      </c>
      <c r="D17" s="9" t="s">
        <v>290</v>
      </c>
      <c r="E17" s="11" t="s">
        <v>291</v>
      </c>
      <c r="F17" s="11">
        <v>16</v>
      </c>
      <c r="G17" s="11">
        <v>25</v>
      </c>
      <c r="H17" s="11"/>
      <c r="I17" s="11"/>
      <c r="J17" s="13" t="s">
        <v>260</v>
      </c>
      <c r="K17" s="21" t="s">
        <v>326</v>
      </c>
      <c r="L17" s="17" t="s">
        <v>234</v>
      </c>
      <c r="M17" s="19" t="s">
        <v>326</v>
      </c>
      <c r="N17" s="13" t="s">
        <v>260</v>
      </c>
      <c r="O17" s="11"/>
      <c r="P17" s="11">
        <v>25</v>
      </c>
      <c r="Q17" s="9" t="s">
        <v>310</v>
      </c>
      <c r="R17" s="10">
        <v>96.25</v>
      </c>
      <c r="S17" s="13" t="s">
        <v>1372</v>
      </c>
      <c r="T17" s="9" t="s">
        <v>1587</v>
      </c>
      <c r="U17" s="11" t="s">
        <v>1083</v>
      </c>
      <c r="V17" s="11" t="s">
        <v>1083</v>
      </c>
      <c r="W17" s="11" t="s">
        <v>1276</v>
      </c>
      <c r="X17" s="11" t="s">
        <v>1373</v>
      </c>
      <c r="Y17" s="11" t="str">
        <f t="shared" si="0"/>
        <v>OK</v>
      </c>
      <c r="Z17" s="11">
        <f t="shared" si="1"/>
        <v>800</v>
      </c>
      <c r="AA17" s="11">
        <f t="shared" si="2"/>
        <v>4000</v>
      </c>
      <c r="AB17" s="11"/>
      <c r="AC17" s="14"/>
      <c r="AD17" s="11"/>
      <c r="AE17" s="11"/>
      <c r="AF17" s="11"/>
    </row>
    <row r="18" spans="1:32" ht="11.85" customHeight="1" x14ac:dyDescent="0.25">
      <c r="A18" s="9" t="s">
        <v>1588</v>
      </c>
      <c r="B18" s="10">
        <v>87</v>
      </c>
      <c r="C18" s="9" t="s">
        <v>310</v>
      </c>
      <c r="D18" s="9" t="s">
        <v>290</v>
      </c>
      <c r="E18" s="11" t="s">
        <v>291</v>
      </c>
      <c r="F18" s="11">
        <v>16</v>
      </c>
      <c r="G18" s="11">
        <v>25</v>
      </c>
      <c r="H18" s="11"/>
      <c r="I18" s="11"/>
      <c r="J18" s="13" t="s">
        <v>260</v>
      </c>
      <c r="K18" s="21" t="s">
        <v>326</v>
      </c>
      <c r="L18" s="17" t="s">
        <v>234</v>
      </c>
      <c r="M18" s="19" t="s">
        <v>326</v>
      </c>
      <c r="N18" s="13" t="s">
        <v>260</v>
      </c>
      <c r="O18" s="11"/>
      <c r="P18" s="11">
        <v>25</v>
      </c>
      <c r="Q18" s="9" t="s">
        <v>310</v>
      </c>
      <c r="R18" s="10">
        <v>120</v>
      </c>
      <c r="S18" s="13" t="s">
        <v>1372</v>
      </c>
      <c r="T18" s="9" t="s">
        <v>1589</v>
      </c>
      <c r="U18" s="11" t="s">
        <v>1083</v>
      </c>
      <c r="V18" s="11" t="s">
        <v>1083</v>
      </c>
      <c r="W18" s="11" t="s">
        <v>1276</v>
      </c>
      <c r="X18" s="11" t="s">
        <v>1373</v>
      </c>
      <c r="Y18" s="11" t="str">
        <f t="shared" si="0"/>
        <v>OK</v>
      </c>
      <c r="Z18" s="11">
        <f t="shared" si="1"/>
        <v>800</v>
      </c>
      <c r="AA18" s="11">
        <f t="shared" si="2"/>
        <v>4000</v>
      </c>
      <c r="AB18" s="11"/>
      <c r="AC18" s="14"/>
      <c r="AD18" s="11"/>
      <c r="AE18" s="11"/>
      <c r="AF18" s="11"/>
    </row>
    <row r="19" spans="1:32" ht="11.85" customHeight="1" x14ac:dyDescent="0.25">
      <c r="A19" s="9" t="s">
        <v>1590</v>
      </c>
      <c r="B19" s="10">
        <v>89.25</v>
      </c>
      <c r="C19" s="9" t="s">
        <v>297</v>
      </c>
      <c r="D19" s="9" t="s">
        <v>290</v>
      </c>
      <c r="E19" s="11" t="s">
        <v>291</v>
      </c>
      <c r="F19" s="11">
        <v>16</v>
      </c>
      <c r="G19" s="11">
        <v>25</v>
      </c>
      <c r="H19" s="11"/>
      <c r="I19" s="11"/>
      <c r="J19" s="13" t="s">
        <v>260</v>
      </c>
      <c r="K19" s="21" t="s">
        <v>326</v>
      </c>
      <c r="L19" s="17" t="s">
        <v>234</v>
      </c>
      <c r="M19" s="19" t="s">
        <v>326</v>
      </c>
      <c r="N19" s="13" t="s">
        <v>260</v>
      </c>
      <c r="O19" s="11"/>
      <c r="P19" s="11">
        <v>25</v>
      </c>
      <c r="Q19" s="9" t="s">
        <v>297</v>
      </c>
      <c r="R19" s="10">
        <v>125.5</v>
      </c>
      <c r="S19" s="13" t="s">
        <v>1372</v>
      </c>
      <c r="T19" s="9" t="s">
        <v>1591</v>
      </c>
      <c r="U19" s="11" t="s">
        <v>1083</v>
      </c>
      <c r="V19" s="11" t="s">
        <v>1083</v>
      </c>
      <c r="W19" s="11" t="s">
        <v>1276</v>
      </c>
      <c r="X19" s="11" t="s">
        <v>1373</v>
      </c>
      <c r="Y19" s="11" t="str">
        <f t="shared" si="0"/>
        <v>OK</v>
      </c>
      <c r="Z19" s="11">
        <f t="shared" si="1"/>
        <v>800</v>
      </c>
      <c r="AA19" s="11">
        <f t="shared" si="2"/>
        <v>4000</v>
      </c>
      <c r="AB19" s="11"/>
      <c r="AC19" s="14"/>
      <c r="AD19" s="11"/>
      <c r="AE19" s="11"/>
      <c r="AF19" s="11"/>
    </row>
    <row r="20" spans="1:32" ht="11.85" customHeight="1" x14ac:dyDescent="0.25">
      <c r="A20" s="9" t="s">
        <v>1592</v>
      </c>
      <c r="B20" s="10">
        <v>91.75</v>
      </c>
      <c r="C20" s="9" t="s">
        <v>297</v>
      </c>
      <c r="D20" s="9" t="s">
        <v>290</v>
      </c>
      <c r="E20" s="11" t="s">
        <v>291</v>
      </c>
      <c r="F20" s="11">
        <v>16</v>
      </c>
      <c r="G20" s="11">
        <v>25</v>
      </c>
      <c r="H20" s="11"/>
      <c r="I20" s="11"/>
      <c r="J20" s="13" t="s">
        <v>260</v>
      </c>
      <c r="K20" s="21" t="s">
        <v>326</v>
      </c>
      <c r="L20" s="17" t="s">
        <v>234</v>
      </c>
      <c r="M20" s="19" t="s">
        <v>326</v>
      </c>
      <c r="N20" s="13" t="s">
        <v>260</v>
      </c>
      <c r="O20" s="11"/>
      <c r="P20" s="11">
        <v>25</v>
      </c>
      <c r="Q20" s="9" t="s">
        <v>297</v>
      </c>
      <c r="R20" s="10">
        <v>88</v>
      </c>
      <c r="S20" s="13" t="s">
        <v>1372</v>
      </c>
      <c r="T20" s="9" t="s">
        <v>1593</v>
      </c>
      <c r="U20" s="11" t="s">
        <v>1083</v>
      </c>
      <c r="V20" s="11" t="s">
        <v>1083</v>
      </c>
      <c r="W20" s="11" t="s">
        <v>1276</v>
      </c>
      <c r="X20" s="11" t="s">
        <v>1373</v>
      </c>
      <c r="Y20" s="11" t="str">
        <f t="shared" si="0"/>
        <v>OK</v>
      </c>
      <c r="Z20" s="11">
        <f t="shared" si="1"/>
        <v>800</v>
      </c>
      <c r="AA20" s="11">
        <f t="shared" si="2"/>
        <v>4000</v>
      </c>
      <c r="AB20" s="11"/>
      <c r="AC20" s="14"/>
      <c r="AD20" s="11"/>
      <c r="AE20" s="11"/>
      <c r="AF20" s="11"/>
    </row>
    <row r="21" spans="1:32" ht="11.85" customHeight="1" x14ac:dyDescent="0.25">
      <c r="A21" s="9" t="s">
        <v>1594</v>
      </c>
      <c r="B21" s="10">
        <v>92.25</v>
      </c>
      <c r="C21" s="9" t="s">
        <v>297</v>
      </c>
      <c r="D21" s="9" t="s">
        <v>290</v>
      </c>
      <c r="E21" s="11" t="s">
        <v>291</v>
      </c>
      <c r="F21" s="11">
        <v>16</v>
      </c>
      <c r="G21" s="11">
        <v>25</v>
      </c>
      <c r="H21" s="11"/>
      <c r="I21" s="11"/>
      <c r="J21" s="13" t="s">
        <v>260</v>
      </c>
      <c r="K21" s="21" t="s">
        <v>326</v>
      </c>
      <c r="L21" s="17" t="s">
        <v>234</v>
      </c>
      <c r="M21" s="19" t="s">
        <v>326</v>
      </c>
      <c r="N21" s="13" t="s">
        <v>260</v>
      </c>
      <c r="O21" s="11"/>
      <c r="P21" s="11">
        <v>25</v>
      </c>
      <c r="Q21" s="9" t="s">
        <v>297</v>
      </c>
      <c r="R21" s="10">
        <v>94</v>
      </c>
      <c r="S21" s="13" t="s">
        <v>1372</v>
      </c>
      <c r="T21" s="9" t="s">
        <v>1595</v>
      </c>
      <c r="U21" s="11" t="s">
        <v>1083</v>
      </c>
      <c r="V21" s="11" t="s">
        <v>1083</v>
      </c>
      <c r="W21" s="11" t="s">
        <v>1276</v>
      </c>
      <c r="X21" s="11" t="s">
        <v>1373</v>
      </c>
      <c r="Y21" s="11" t="str">
        <f t="shared" si="0"/>
        <v>OK</v>
      </c>
      <c r="Z21" s="11">
        <f t="shared" si="1"/>
        <v>800</v>
      </c>
      <c r="AA21" s="11">
        <f t="shared" si="2"/>
        <v>4000</v>
      </c>
      <c r="AB21" s="11"/>
      <c r="AC21" s="14"/>
      <c r="AD21" s="11"/>
      <c r="AE21" s="11"/>
      <c r="AF21" s="11"/>
    </row>
    <row r="22" spans="1:32" ht="11.85" customHeight="1" x14ac:dyDescent="0.25">
      <c r="A22" s="9" t="s">
        <v>1596</v>
      </c>
      <c r="B22" s="10">
        <v>95</v>
      </c>
      <c r="C22" s="9" t="s">
        <v>310</v>
      </c>
      <c r="D22" s="9" t="s">
        <v>290</v>
      </c>
      <c r="E22" s="11" t="s">
        <v>291</v>
      </c>
      <c r="F22" s="11">
        <v>16</v>
      </c>
      <c r="G22" s="11">
        <v>50</v>
      </c>
      <c r="H22" s="11"/>
      <c r="I22" s="11"/>
      <c r="J22" s="13" t="s">
        <v>260</v>
      </c>
      <c r="K22" s="21" t="s">
        <v>326</v>
      </c>
      <c r="L22" s="17" t="s">
        <v>234</v>
      </c>
      <c r="M22" s="19" t="s">
        <v>326</v>
      </c>
      <c r="N22" s="13" t="s">
        <v>260</v>
      </c>
      <c r="O22" s="11"/>
      <c r="P22" s="11">
        <v>50</v>
      </c>
      <c r="Q22" s="9" t="s">
        <v>310</v>
      </c>
      <c r="R22" s="10">
        <v>94.75</v>
      </c>
      <c r="S22" s="13" t="s">
        <v>1372</v>
      </c>
      <c r="T22" s="9" t="s">
        <v>1597</v>
      </c>
      <c r="U22" s="11" t="s">
        <v>1083</v>
      </c>
      <c r="V22" s="11" t="s">
        <v>1083</v>
      </c>
      <c r="W22" s="11" t="s">
        <v>1276</v>
      </c>
      <c r="X22" s="11" t="s">
        <v>1373</v>
      </c>
      <c r="Y22" s="11" t="str">
        <f t="shared" si="0"/>
        <v>OK</v>
      </c>
      <c r="Z22" s="11">
        <f t="shared" si="1"/>
        <v>1600</v>
      </c>
      <c r="AA22" s="11">
        <f t="shared" si="2"/>
        <v>8000</v>
      </c>
      <c r="AB22" s="11"/>
      <c r="AC22" s="14"/>
      <c r="AD22" s="11"/>
      <c r="AE22" s="11"/>
      <c r="AF22" s="11"/>
    </row>
    <row r="23" spans="1:32" ht="11.85" customHeight="1" x14ac:dyDescent="0.25">
      <c r="A23" s="9" t="s">
        <v>1598</v>
      </c>
      <c r="B23" s="10">
        <v>96.75</v>
      </c>
      <c r="C23" s="9" t="s">
        <v>297</v>
      </c>
      <c r="D23" s="9" t="s">
        <v>290</v>
      </c>
      <c r="E23" s="11" t="s">
        <v>291</v>
      </c>
      <c r="F23" s="11">
        <v>16</v>
      </c>
      <c r="G23" s="11">
        <v>25</v>
      </c>
      <c r="H23" s="11"/>
      <c r="I23" s="11"/>
      <c r="J23" s="13" t="s">
        <v>260</v>
      </c>
      <c r="K23" s="21" t="s">
        <v>326</v>
      </c>
      <c r="L23" s="17" t="s">
        <v>234</v>
      </c>
      <c r="M23" s="19" t="s">
        <v>326</v>
      </c>
      <c r="N23" s="13" t="s">
        <v>260</v>
      </c>
      <c r="O23" s="11"/>
      <c r="P23" s="11">
        <v>25</v>
      </c>
      <c r="Q23" s="9" t="s">
        <v>297</v>
      </c>
      <c r="R23" s="10">
        <v>90</v>
      </c>
      <c r="S23" s="13" t="s">
        <v>1372</v>
      </c>
      <c r="T23" s="9" t="s">
        <v>1599</v>
      </c>
      <c r="U23" s="11" t="s">
        <v>1083</v>
      </c>
      <c r="V23" s="11" t="s">
        <v>1083</v>
      </c>
      <c r="W23" s="11" t="s">
        <v>1276</v>
      </c>
      <c r="X23" s="11" t="s">
        <v>1373</v>
      </c>
      <c r="Y23" s="11" t="str">
        <f t="shared" si="0"/>
        <v>OK</v>
      </c>
      <c r="Z23" s="11">
        <f t="shared" si="1"/>
        <v>800</v>
      </c>
      <c r="AA23" s="11">
        <f t="shared" si="2"/>
        <v>4000</v>
      </c>
      <c r="AB23" s="11"/>
      <c r="AC23" s="14"/>
      <c r="AD23" s="11"/>
      <c r="AE23" s="11"/>
      <c r="AF23" s="11"/>
    </row>
    <row r="24" spans="1:32" ht="11.85" customHeight="1" x14ac:dyDescent="0.25">
      <c r="A24" s="9" t="s">
        <v>1600</v>
      </c>
      <c r="B24" s="10">
        <v>124.5</v>
      </c>
      <c r="C24" s="9" t="s">
        <v>297</v>
      </c>
      <c r="D24" s="9" t="s">
        <v>290</v>
      </c>
      <c r="E24" s="11" t="s">
        <v>291</v>
      </c>
      <c r="F24" s="11">
        <v>16</v>
      </c>
      <c r="G24" s="11">
        <v>25</v>
      </c>
      <c r="H24" s="11"/>
      <c r="I24" s="11"/>
      <c r="J24" s="13" t="s">
        <v>260</v>
      </c>
      <c r="K24" s="21" t="s">
        <v>326</v>
      </c>
      <c r="L24" s="17" t="s">
        <v>234</v>
      </c>
      <c r="M24" s="19" t="s">
        <v>326</v>
      </c>
      <c r="N24" s="13" t="s">
        <v>260</v>
      </c>
      <c r="O24" s="11"/>
      <c r="P24" s="11">
        <v>25</v>
      </c>
      <c r="Q24" s="9" t="s">
        <v>297</v>
      </c>
      <c r="R24" s="10">
        <v>90</v>
      </c>
      <c r="S24" s="13" t="s">
        <v>1372</v>
      </c>
      <c r="T24" s="9" t="s">
        <v>1601</v>
      </c>
      <c r="U24" s="11" t="s">
        <v>1083</v>
      </c>
      <c r="V24" s="11" t="s">
        <v>1083</v>
      </c>
      <c r="W24" s="11" t="s">
        <v>1276</v>
      </c>
      <c r="X24" s="11" t="s">
        <v>1373</v>
      </c>
      <c r="Y24" s="11" t="str">
        <f t="shared" si="0"/>
        <v>OK</v>
      </c>
      <c r="Z24" s="11">
        <f t="shared" si="1"/>
        <v>800</v>
      </c>
      <c r="AA24" s="11">
        <f t="shared" si="2"/>
        <v>4000</v>
      </c>
      <c r="AB24" s="11"/>
      <c r="AC24" s="14"/>
      <c r="AD24" s="11"/>
      <c r="AE24" s="11"/>
      <c r="AF24" s="11"/>
    </row>
    <row r="25" spans="1:32" ht="11.85" customHeight="1" x14ac:dyDescent="0.25">
      <c r="A25" s="9" t="s">
        <v>1602</v>
      </c>
      <c r="B25" s="10">
        <v>130</v>
      </c>
      <c r="C25" s="9" t="s">
        <v>297</v>
      </c>
      <c r="D25" s="9" t="s">
        <v>290</v>
      </c>
      <c r="E25" s="11" t="s">
        <v>291</v>
      </c>
      <c r="F25" s="11">
        <v>16</v>
      </c>
      <c r="G25" s="11">
        <v>25</v>
      </c>
      <c r="H25" s="11"/>
      <c r="I25" s="11"/>
      <c r="J25" s="13" t="s">
        <v>260</v>
      </c>
      <c r="K25" s="21" t="s">
        <v>326</v>
      </c>
      <c r="L25" s="17" t="s">
        <v>234</v>
      </c>
      <c r="M25" s="19" t="s">
        <v>326</v>
      </c>
      <c r="N25" s="13" t="s">
        <v>260</v>
      </c>
      <c r="O25" s="11"/>
      <c r="P25" s="11">
        <v>25</v>
      </c>
      <c r="Q25" s="9" t="s">
        <v>548</v>
      </c>
      <c r="R25" s="10">
        <v>40.5</v>
      </c>
      <c r="S25" s="13" t="s">
        <v>1372</v>
      </c>
      <c r="T25" s="9" t="s">
        <v>1603</v>
      </c>
      <c r="U25" s="11" t="s">
        <v>1083</v>
      </c>
      <c r="V25" s="11" t="s">
        <v>1083</v>
      </c>
      <c r="W25" s="11" t="s">
        <v>1276</v>
      </c>
      <c r="X25" s="11" t="s">
        <v>1373</v>
      </c>
      <c r="Y25" s="11" t="str">
        <f t="shared" si="0"/>
        <v>OK</v>
      </c>
      <c r="Z25" s="11">
        <f t="shared" si="1"/>
        <v>800</v>
      </c>
      <c r="AA25" s="11">
        <f t="shared" si="2"/>
        <v>4000</v>
      </c>
      <c r="AB25" s="11"/>
      <c r="AC25" s="14"/>
      <c r="AD25" s="11"/>
      <c r="AE25" s="11"/>
      <c r="AF25" s="11"/>
    </row>
    <row r="26" spans="1:32" ht="11.85" customHeight="1" x14ac:dyDescent="0.25">
      <c r="A26" s="9" t="s">
        <v>1604</v>
      </c>
      <c r="B26" s="10">
        <v>121</v>
      </c>
      <c r="C26" s="9" t="s">
        <v>297</v>
      </c>
      <c r="D26" s="9" t="s">
        <v>290</v>
      </c>
      <c r="E26" s="11" t="s">
        <v>291</v>
      </c>
      <c r="F26" s="11">
        <v>16</v>
      </c>
      <c r="G26" s="11">
        <v>25</v>
      </c>
      <c r="H26" s="11"/>
      <c r="I26" s="11"/>
      <c r="J26" s="13" t="s">
        <v>260</v>
      </c>
      <c r="K26" s="21" t="s">
        <v>326</v>
      </c>
      <c r="L26" s="17" t="s">
        <v>234</v>
      </c>
      <c r="M26" s="19" t="s">
        <v>326</v>
      </c>
      <c r="N26" s="13" t="s">
        <v>260</v>
      </c>
      <c r="O26" s="11"/>
      <c r="P26" s="11">
        <v>25</v>
      </c>
      <c r="Q26" s="9" t="s">
        <v>310</v>
      </c>
      <c r="R26" s="10">
        <v>96.25</v>
      </c>
      <c r="S26" s="13" t="s">
        <v>1372</v>
      </c>
      <c r="T26" s="9" t="s">
        <v>1605</v>
      </c>
      <c r="U26" s="11" t="s">
        <v>1083</v>
      </c>
      <c r="V26" s="11" t="s">
        <v>1083</v>
      </c>
      <c r="W26" s="11" t="s">
        <v>1276</v>
      </c>
      <c r="X26" s="11" t="s">
        <v>1373</v>
      </c>
      <c r="Y26" s="11" t="str">
        <f t="shared" si="0"/>
        <v>OK</v>
      </c>
      <c r="Z26" s="11">
        <f t="shared" si="1"/>
        <v>800</v>
      </c>
      <c r="AA26" s="11">
        <f t="shared" si="2"/>
        <v>4000</v>
      </c>
      <c r="AB26" s="11"/>
      <c r="AC26" s="14"/>
      <c r="AD26" s="11"/>
      <c r="AE26" s="11"/>
      <c r="AF26" s="11"/>
    </row>
    <row r="27" spans="1:32" ht="11.85" customHeight="1" x14ac:dyDescent="0.25">
      <c r="A27" s="9" t="s">
        <v>1606</v>
      </c>
      <c r="B27" s="10">
        <v>93.75</v>
      </c>
      <c r="C27" s="9" t="s">
        <v>297</v>
      </c>
      <c r="D27" s="9" t="s">
        <v>290</v>
      </c>
      <c r="E27" s="11" t="s">
        <v>291</v>
      </c>
      <c r="F27" s="11">
        <v>16</v>
      </c>
      <c r="G27" s="11">
        <v>25</v>
      </c>
      <c r="H27" s="11"/>
      <c r="I27" s="11"/>
      <c r="J27" s="13" t="s">
        <v>260</v>
      </c>
      <c r="K27" s="21" t="s">
        <v>326</v>
      </c>
      <c r="L27" s="17" t="s">
        <v>234</v>
      </c>
      <c r="M27" s="19" t="s">
        <v>326</v>
      </c>
      <c r="N27" s="13" t="s">
        <v>260</v>
      </c>
      <c r="O27" s="11"/>
      <c r="P27" s="11">
        <v>25</v>
      </c>
      <c r="Q27" s="9" t="s">
        <v>310</v>
      </c>
      <c r="R27" s="10">
        <v>115.75</v>
      </c>
      <c r="S27" s="13" t="s">
        <v>1372</v>
      </c>
      <c r="T27" s="9" t="s">
        <v>1607</v>
      </c>
      <c r="U27" s="11" t="s">
        <v>1083</v>
      </c>
      <c r="V27" s="11" t="s">
        <v>1083</v>
      </c>
      <c r="W27" s="11" t="s">
        <v>1276</v>
      </c>
      <c r="X27" s="11" t="s">
        <v>1373</v>
      </c>
      <c r="Y27" s="11" t="str">
        <f t="shared" si="0"/>
        <v>OK</v>
      </c>
      <c r="Z27" s="11">
        <f t="shared" si="1"/>
        <v>800</v>
      </c>
      <c r="AA27" s="11">
        <f t="shared" si="2"/>
        <v>4000</v>
      </c>
      <c r="AB27" s="11"/>
      <c r="AC27" s="14"/>
      <c r="AD27" s="11"/>
      <c r="AE27" s="11"/>
      <c r="AF27" s="11"/>
    </row>
    <row r="28" spans="1:32" ht="11.85" customHeight="1" x14ac:dyDescent="0.25">
      <c r="A28" s="9" t="s">
        <v>1608</v>
      </c>
      <c r="B28" s="10">
        <v>95</v>
      </c>
      <c r="C28" s="9" t="s">
        <v>297</v>
      </c>
      <c r="D28" s="9" t="s">
        <v>290</v>
      </c>
      <c r="E28" s="11" t="s">
        <v>291</v>
      </c>
      <c r="F28" s="11">
        <v>16</v>
      </c>
      <c r="G28" s="11">
        <v>25</v>
      </c>
      <c r="H28" s="11"/>
      <c r="I28" s="11"/>
      <c r="J28" s="13" t="s">
        <v>260</v>
      </c>
      <c r="K28" s="21" t="s">
        <v>326</v>
      </c>
      <c r="L28" s="17" t="s">
        <v>234</v>
      </c>
      <c r="M28" s="19" t="s">
        <v>326</v>
      </c>
      <c r="N28" s="13" t="s">
        <v>260</v>
      </c>
      <c r="O28" s="11"/>
      <c r="P28" s="11">
        <v>25</v>
      </c>
      <c r="Q28" s="9" t="s">
        <v>310</v>
      </c>
      <c r="R28" s="10">
        <v>137.5</v>
      </c>
      <c r="S28" s="13" t="s">
        <v>1372</v>
      </c>
      <c r="T28" s="9" t="s">
        <v>1609</v>
      </c>
      <c r="U28" s="11" t="s">
        <v>1083</v>
      </c>
      <c r="V28" s="11" t="s">
        <v>1083</v>
      </c>
      <c r="W28" s="11" t="s">
        <v>1276</v>
      </c>
      <c r="X28" s="11" t="s">
        <v>1373</v>
      </c>
      <c r="Y28" s="11" t="str">
        <f t="shared" si="0"/>
        <v>OK</v>
      </c>
      <c r="Z28" s="11">
        <f t="shared" si="1"/>
        <v>800</v>
      </c>
      <c r="AA28" s="11">
        <f t="shared" si="2"/>
        <v>4000</v>
      </c>
      <c r="AB28" s="11"/>
      <c r="AC28" s="14"/>
      <c r="AD28" s="11"/>
      <c r="AE28" s="11"/>
      <c r="AF28" s="11"/>
    </row>
    <row r="29" spans="1:32" ht="11.85" customHeight="1" x14ac:dyDescent="0.25">
      <c r="A29" s="9" t="s">
        <v>1610</v>
      </c>
      <c r="B29" s="10">
        <v>122</v>
      </c>
      <c r="C29" s="9" t="s">
        <v>310</v>
      </c>
      <c r="D29" s="9" t="s">
        <v>290</v>
      </c>
      <c r="E29" s="11" t="s">
        <v>291</v>
      </c>
      <c r="F29" s="11">
        <v>16</v>
      </c>
      <c r="G29" s="11">
        <v>25</v>
      </c>
      <c r="H29" s="11"/>
      <c r="I29" s="11"/>
      <c r="J29" s="13" t="s">
        <v>260</v>
      </c>
      <c r="K29" s="21" t="s">
        <v>326</v>
      </c>
      <c r="L29" s="17" t="s">
        <v>234</v>
      </c>
      <c r="M29" s="19" t="s">
        <v>326</v>
      </c>
      <c r="N29" s="13" t="s">
        <v>260</v>
      </c>
      <c r="O29" s="11"/>
      <c r="P29" s="11">
        <v>25</v>
      </c>
      <c r="Q29" s="9" t="s">
        <v>310</v>
      </c>
      <c r="R29" s="10">
        <v>120</v>
      </c>
      <c r="S29" s="13" t="s">
        <v>1372</v>
      </c>
      <c r="T29" s="9" t="s">
        <v>1611</v>
      </c>
      <c r="U29" s="11" t="s">
        <v>1083</v>
      </c>
      <c r="V29" s="11" t="s">
        <v>1083</v>
      </c>
      <c r="W29" s="11" t="s">
        <v>1276</v>
      </c>
      <c r="X29" s="11" t="s">
        <v>1373</v>
      </c>
      <c r="Y29" s="11" t="str">
        <f t="shared" si="0"/>
        <v>OK</v>
      </c>
      <c r="Z29" s="11">
        <f t="shared" si="1"/>
        <v>800</v>
      </c>
      <c r="AA29" s="11">
        <f t="shared" si="2"/>
        <v>4000</v>
      </c>
      <c r="AB29" s="11"/>
      <c r="AC29" s="14"/>
      <c r="AD29" s="11"/>
      <c r="AE29" s="11"/>
      <c r="AF29" s="11"/>
    </row>
    <row r="30" spans="1:32" ht="11.85" customHeight="1" x14ac:dyDescent="0.25">
      <c r="A30" s="9" t="s">
        <v>1612</v>
      </c>
      <c r="B30" s="10">
        <v>105.25</v>
      </c>
      <c r="C30" s="9" t="s">
        <v>310</v>
      </c>
      <c r="D30" s="9" t="s">
        <v>290</v>
      </c>
      <c r="E30" s="11" t="s">
        <v>291</v>
      </c>
      <c r="F30" s="11">
        <v>16</v>
      </c>
      <c r="G30" s="11">
        <v>25</v>
      </c>
      <c r="H30" s="11"/>
      <c r="I30" s="11"/>
      <c r="J30" s="13" t="s">
        <v>260</v>
      </c>
      <c r="K30" s="21" t="s">
        <v>326</v>
      </c>
      <c r="L30" s="17" t="s">
        <v>234</v>
      </c>
      <c r="M30" s="19" t="s">
        <v>326</v>
      </c>
      <c r="N30" s="13" t="s">
        <v>260</v>
      </c>
      <c r="O30" s="11"/>
      <c r="P30" s="11">
        <v>25</v>
      </c>
      <c r="Q30" s="9" t="s">
        <v>310</v>
      </c>
      <c r="R30" s="10">
        <v>120</v>
      </c>
      <c r="S30" s="13" t="s">
        <v>1372</v>
      </c>
      <c r="T30" s="9" t="s">
        <v>1613</v>
      </c>
      <c r="U30" s="11" t="s">
        <v>1083</v>
      </c>
      <c r="V30" s="11" t="s">
        <v>1083</v>
      </c>
      <c r="W30" s="11" t="s">
        <v>1276</v>
      </c>
      <c r="X30" s="11" t="s">
        <v>1373</v>
      </c>
      <c r="Y30" s="11" t="str">
        <f t="shared" si="0"/>
        <v>OK</v>
      </c>
      <c r="Z30" s="11">
        <f t="shared" si="1"/>
        <v>800</v>
      </c>
      <c r="AA30" s="11">
        <f t="shared" si="2"/>
        <v>4000</v>
      </c>
      <c r="AB30" s="11"/>
      <c r="AC30" s="14"/>
      <c r="AD30" s="11"/>
      <c r="AE30" s="11"/>
      <c r="AF30" s="11"/>
    </row>
    <row r="31" spans="1:32" ht="11.85" customHeight="1" x14ac:dyDescent="0.25">
      <c r="A31" s="9" t="s">
        <v>1614</v>
      </c>
      <c r="B31" s="10">
        <v>103</v>
      </c>
      <c r="C31" s="9" t="s">
        <v>310</v>
      </c>
      <c r="D31" s="9" t="s">
        <v>290</v>
      </c>
      <c r="E31" s="11" t="s">
        <v>291</v>
      </c>
      <c r="F31" s="11">
        <v>16</v>
      </c>
      <c r="G31" s="11">
        <v>25</v>
      </c>
      <c r="H31" s="11"/>
      <c r="I31" s="11"/>
      <c r="J31" s="13" t="s">
        <v>260</v>
      </c>
      <c r="K31" s="21" t="s">
        <v>326</v>
      </c>
      <c r="L31" s="17" t="s">
        <v>234</v>
      </c>
      <c r="M31" s="19" t="s">
        <v>326</v>
      </c>
      <c r="N31" s="13" t="s">
        <v>260</v>
      </c>
      <c r="O31" s="11"/>
      <c r="P31" s="11">
        <v>25</v>
      </c>
      <c r="Q31" s="9" t="s">
        <v>310</v>
      </c>
      <c r="R31" s="10">
        <v>122</v>
      </c>
      <c r="S31" s="13" t="s">
        <v>1372</v>
      </c>
      <c r="T31" s="9" t="s">
        <v>1615</v>
      </c>
      <c r="U31" s="11" t="s">
        <v>1083</v>
      </c>
      <c r="V31" s="11" t="s">
        <v>1083</v>
      </c>
      <c r="W31" s="11" t="s">
        <v>1276</v>
      </c>
      <c r="X31" s="11" t="s">
        <v>1373</v>
      </c>
      <c r="Y31" s="11" t="str">
        <f t="shared" si="0"/>
        <v>OK</v>
      </c>
      <c r="Z31" s="11">
        <f t="shared" si="1"/>
        <v>800</v>
      </c>
      <c r="AA31" s="11">
        <f t="shared" si="2"/>
        <v>4000</v>
      </c>
      <c r="AB31" s="11"/>
      <c r="AC31" s="14"/>
      <c r="AD31" s="11"/>
      <c r="AE31" s="11"/>
      <c r="AF31" s="11"/>
    </row>
    <row r="32" spans="1:32" ht="11.85" customHeight="1" x14ac:dyDescent="0.25">
      <c r="A32" s="9" t="s">
        <v>1616</v>
      </c>
      <c r="B32" s="10">
        <v>100.75</v>
      </c>
      <c r="C32" s="9" t="s">
        <v>310</v>
      </c>
      <c r="D32" s="9" t="s">
        <v>290</v>
      </c>
      <c r="E32" s="11" t="s">
        <v>291</v>
      </c>
      <c r="F32" s="11">
        <v>16</v>
      </c>
      <c r="G32" s="11">
        <v>25</v>
      </c>
      <c r="H32" s="11"/>
      <c r="I32" s="11"/>
      <c r="J32" s="13" t="s">
        <v>260</v>
      </c>
      <c r="K32" s="21" t="s">
        <v>326</v>
      </c>
      <c r="L32" s="17" t="s">
        <v>234</v>
      </c>
      <c r="M32" s="19" t="s">
        <v>326</v>
      </c>
      <c r="N32" s="13" t="s">
        <v>260</v>
      </c>
      <c r="O32" s="11"/>
      <c r="P32" s="11">
        <v>25</v>
      </c>
      <c r="Q32" s="9" t="s">
        <v>310</v>
      </c>
      <c r="R32" s="10">
        <v>112</v>
      </c>
      <c r="S32" s="13" t="s">
        <v>1372</v>
      </c>
      <c r="T32" s="9" t="s">
        <v>1617</v>
      </c>
      <c r="U32" s="11" t="s">
        <v>1083</v>
      </c>
      <c r="V32" s="11" t="s">
        <v>1083</v>
      </c>
      <c r="W32" s="11" t="s">
        <v>1276</v>
      </c>
      <c r="X32" s="11" t="s">
        <v>1373</v>
      </c>
      <c r="Y32" s="11" t="str">
        <f t="shared" si="0"/>
        <v>OK</v>
      </c>
      <c r="Z32" s="11">
        <f t="shared" si="1"/>
        <v>800</v>
      </c>
      <c r="AA32" s="11">
        <f t="shared" si="2"/>
        <v>4000</v>
      </c>
      <c r="AB32" s="11"/>
      <c r="AC32" s="14"/>
      <c r="AD32" s="11"/>
      <c r="AE32" s="11"/>
      <c r="AF32" s="11"/>
    </row>
    <row r="33" spans="1:32" ht="11.85" customHeight="1" x14ac:dyDescent="0.25">
      <c r="A33" s="9" t="s">
        <v>1618</v>
      </c>
      <c r="B33" s="10">
        <v>112</v>
      </c>
      <c r="C33" s="9" t="s">
        <v>310</v>
      </c>
      <c r="D33" s="9" t="s">
        <v>290</v>
      </c>
      <c r="E33" s="11" t="s">
        <v>291</v>
      </c>
      <c r="F33" s="11">
        <v>16</v>
      </c>
      <c r="G33" s="11">
        <v>25</v>
      </c>
      <c r="H33" s="11"/>
      <c r="I33" s="11"/>
      <c r="J33" s="13" t="s">
        <v>260</v>
      </c>
      <c r="K33" s="21" t="s">
        <v>326</v>
      </c>
      <c r="L33" s="17" t="s">
        <v>234</v>
      </c>
      <c r="M33" s="19" t="s">
        <v>326</v>
      </c>
      <c r="N33" s="13" t="s">
        <v>260</v>
      </c>
      <c r="O33" s="11"/>
      <c r="P33" s="11">
        <v>25</v>
      </c>
      <c r="Q33" s="9" t="s">
        <v>310</v>
      </c>
      <c r="R33" s="10">
        <v>107.5</v>
      </c>
      <c r="S33" s="13" t="s">
        <v>1372</v>
      </c>
      <c r="T33" s="9" t="s">
        <v>1619</v>
      </c>
      <c r="U33" s="11" t="s">
        <v>1083</v>
      </c>
      <c r="V33" s="11" t="s">
        <v>1083</v>
      </c>
      <c r="W33" s="11" t="s">
        <v>1276</v>
      </c>
      <c r="X33" s="11" t="s">
        <v>1373</v>
      </c>
      <c r="Y33" s="11" t="str">
        <f t="shared" si="0"/>
        <v>OK</v>
      </c>
      <c r="Z33" s="11">
        <f t="shared" si="1"/>
        <v>800</v>
      </c>
      <c r="AA33" s="11">
        <f t="shared" si="2"/>
        <v>4000</v>
      </c>
      <c r="AB33" s="11"/>
      <c r="AC33" s="14"/>
      <c r="AD33" s="11"/>
      <c r="AE33" s="11"/>
      <c r="AF33" s="11"/>
    </row>
    <row r="34" spans="1:32" ht="11.85" customHeight="1" x14ac:dyDescent="0.25">
      <c r="A34" s="9" t="s">
        <v>1620</v>
      </c>
      <c r="B34" s="10">
        <v>110</v>
      </c>
      <c r="C34" s="9" t="s">
        <v>310</v>
      </c>
      <c r="D34" s="9" t="s">
        <v>290</v>
      </c>
      <c r="E34" s="11" t="s">
        <v>291</v>
      </c>
      <c r="F34" s="11">
        <v>16</v>
      </c>
      <c r="G34" s="11">
        <v>25</v>
      </c>
      <c r="H34" s="11"/>
      <c r="I34" s="11"/>
      <c r="J34" s="13" t="s">
        <v>260</v>
      </c>
      <c r="K34" s="21" t="s">
        <v>326</v>
      </c>
      <c r="L34" s="17" t="s">
        <v>234</v>
      </c>
      <c r="M34" s="19" t="s">
        <v>326</v>
      </c>
      <c r="N34" s="13" t="s">
        <v>260</v>
      </c>
      <c r="O34" s="11"/>
      <c r="P34" s="11">
        <v>25</v>
      </c>
      <c r="Q34" s="9" t="s">
        <v>310</v>
      </c>
      <c r="R34" s="10">
        <v>110.5</v>
      </c>
      <c r="S34" s="13" t="s">
        <v>1372</v>
      </c>
      <c r="T34" s="9" t="s">
        <v>1621</v>
      </c>
      <c r="U34" s="11" t="s">
        <v>1083</v>
      </c>
      <c r="V34" s="11" t="s">
        <v>1083</v>
      </c>
      <c r="W34" s="11" t="s">
        <v>1276</v>
      </c>
      <c r="X34" s="11" t="s">
        <v>1373</v>
      </c>
      <c r="Y34" s="11" t="str">
        <f t="shared" si="0"/>
        <v>OK</v>
      </c>
      <c r="Z34" s="11">
        <f t="shared" si="1"/>
        <v>800</v>
      </c>
      <c r="AA34" s="11">
        <f t="shared" si="2"/>
        <v>4000</v>
      </c>
      <c r="AB34" s="11"/>
      <c r="AC34" s="14"/>
      <c r="AD34" s="11"/>
      <c r="AE34" s="11"/>
      <c r="AF34" s="11"/>
    </row>
    <row r="35" spans="1:32" ht="11.85" customHeight="1" x14ac:dyDescent="0.25">
      <c r="A35" s="9" t="s">
        <v>1622</v>
      </c>
      <c r="B35" s="10">
        <v>109</v>
      </c>
      <c r="C35" s="9" t="s">
        <v>310</v>
      </c>
      <c r="D35" s="9" t="s">
        <v>290</v>
      </c>
      <c r="E35" s="11" t="s">
        <v>291</v>
      </c>
      <c r="F35" s="11">
        <v>16</v>
      </c>
      <c r="G35" s="11">
        <v>25</v>
      </c>
      <c r="H35" s="11"/>
      <c r="I35" s="11"/>
      <c r="J35" s="13" t="s">
        <v>260</v>
      </c>
      <c r="K35" s="21" t="s">
        <v>326</v>
      </c>
      <c r="L35" s="17" t="s">
        <v>234</v>
      </c>
      <c r="M35" s="19" t="s">
        <v>326</v>
      </c>
      <c r="N35" s="13" t="s">
        <v>260</v>
      </c>
      <c r="O35" s="11"/>
      <c r="P35" s="11">
        <v>25</v>
      </c>
      <c r="Q35" s="9" t="s">
        <v>310</v>
      </c>
      <c r="R35" s="10">
        <v>94</v>
      </c>
      <c r="S35" s="13" t="s">
        <v>1372</v>
      </c>
      <c r="T35" s="9" t="s">
        <v>1623</v>
      </c>
      <c r="U35" s="11" t="s">
        <v>1083</v>
      </c>
      <c r="V35" s="11" t="s">
        <v>1083</v>
      </c>
      <c r="W35" s="11" t="s">
        <v>1276</v>
      </c>
      <c r="X35" s="11" t="s">
        <v>1373</v>
      </c>
      <c r="Y35" s="11" t="str">
        <f t="shared" si="0"/>
        <v>OK</v>
      </c>
      <c r="Z35" s="11">
        <f t="shared" si="1"/>
        <v>800</v>
      </c>
      <c r="AA35" s="11">
        <f t="shared" si="2"/>
        <v>4000</v>
      </c>
      <c r="AB35" s="11"/>
      <c r="AC35" s="14"/>
      <c r="AD35" s="11"/>
      <c r="AE35" s="11"/>
      <c r="AF35" s="11"/>
    </row>
    <row r="36" spans="1:32" ht="11.85" customHeight="1" x14ac:dyDescent="0.25">
      <c r="A36" s="9" t="s">
        <v>1624</v>
      </c>
      <c r="B36" s="10">
        <v>88</v>
      </c>
      <c r="C36" s="9" t="s">
        <v>310</v>
      </c>
      <c r="D36" s="9" t="s">
        <v>290</v>
      </c>
      <c r="E36" s="11" t="s">
        <v>291</v>
      </c>
      <c r="F36" s="11">
        <v>16</v>
      </c>
      <c r="G36" s="11">
        <v>25</v>
      </c>
      <c r="H36" s="11"/>
      <c r="I36" s="11"/>
      <c r="J36" s="13" t="s">
        <v>260</v>
      </c>
      <c r="K36" s="21" t="s">
        <v>326</v>
      </c>
      <c r="L36" s="17" t="s">
        <v>234</v>
      </c>
      <c r="M36" s="19" t="s">
        <v>326</v>
      </c>
      <c r="N36" s="13" t="s">
        <v>260</v>
      </c>
      <c r="O36" s="11"/>
      <c r="P36" s="11">
        <v>25</v>
      </c>
      <c r="Q36" s="9" t="s">
        <v>310</v>
      </c>
      <c r="R36" s="10">
        <v>94.5</v>
      </c>
      <c r="S36" s="13" t="s">
        <v>1372</v>
      </c>
      <c r="T36" s="9" t="s">
        <v>1625</v>
      </c>
      <c r="U36" s="11" t="s">
        <v>1083</v>
      </c>
      <c r="V36" s="11" t="s">
        <v>1083</v>
      </c>
      <c r="W36" s="11" t="s">
        <v>1276</v>
      </c>
      <c r="X36" s="11" t="s">
        <v>1373</v>
      </c>
      <c r="Y36" s="11" t="str">
        <f t="shared" si="0"/>
        <v>OK</v>
      </c>
      <c r="Z36" s="11">
        <f t="shared" si="1"/>
        <v>800</v>
      </c>
      <c r="AA36" s="11">
        <f t="shared" si="2"/>
        <v>4000</v>
      </c>
      <c r="AB36" s="11"/>
      <c r="AC36" s="14"/>
      <c r="AD36" s="11"/>
      <c r="AE36" s="11"/>
      <c r="AF36" s="11"/>
    </row>
    <row r="37" spans="1:32" ht="11.85" customHeight="1" x14ac:dyDescent="0.25">
      <c r="A37" s="9" t="s">
        <v>1626</v>
      </c>
      <c r="B37" s="10">
        <v>85.25</v>
      </c>
      <c r="C37" s="9" t="s">
        <v>310</v>
      </c>
      <c r="D37" s="9" t="s">
        <v>290</v>
      </c>
      <c r="E37" s="11" t="s">
        <v>291</v>
      </c>
      <c r="F37" s="11">
        <v>16</v>
      </c>
      <c r="G37" s="11">
        <v>25</v>
      </c>
      <c r="H37" s="11"/>
      <c r="I37" s="11"/>
      <c r="J37" s="13" t="s">
        <v>260</v>
      </c>
      <c r="K37" s="21" t="s">
        <v>326</v>
      </c>
      <c r="L37" s="17" t="s">
        <v>234</v>
      </c>
      <c r="M37" s="19" t="s">
        <v>326</v>
      </c>
      <c r="N37" s="13" t="s">
        <v>260</v>
      </c>
      <c r="O37" s="11"/>
      <c r="P37" s="11">
        <v>25</v>
      </c>
      <c r="Q37" s="9" t="s">
        <v>310</v>
      </c>
      <c r="R37" s="10">
        <v>94.5</v>
      </c>
      <c r="S37" s="13" t="s">
        <v>1372</v>
      </c>
      <c r="T37" s="9" t="s">
        <v>1627</v>
      </c>
      <c r="U37" s="11" t="s">
        <v>1083</v>
      </c>
      <c r="V37" s="11" t="s">
        <v>1083</v>
      </c>
      <c r="W37" s="11" t="s">
        <v>1276</v>
      </c>
      <c r="X37" s="11" t="s">
        <v>1373</v>
      </c>
      <c r="Y37" s="11" t="str">
        <f t="shared" si="0"/>
        <v>OK</v>
      </c>
      <c r="Z37" s="11">
        <f t="shared" si="1"/>
        <v>800</v>
      </c>
      <c r="AA37" s="11">
        <f t="shared" si="2"/>
        <v>4000</v>
      </c>
      <c r="AB37" s="11"/>
      <c r="AC37" s="14"/>
      <c r="AD37" s="11"/>
      <c r="AE37" s="11"/>
      <c r="AF37" s="11"/>
    </row>
    <row r="38" spans="1:32" ht="11.85" customHeight="1" x14ac:dyDescent="0.25">
      <c r="A38" s="9" t="s">
        <v>1628</v>
      </c>
      <c r="B38" s="10">
        <v>92.25</v>
      </c>
      <c r="C38" s="9" t="s">
        <v>310</v>
      </c>
      <c r="D38" s="9" t="s">
        <v>290</v>
      </c>
      <c r="E38" s="11" t="s">
        <v>291</v>
      </c>
      <c r="F38" s="11">
        <v>16</v>
      </c>
      <c r="G38" s="11">
        <v>25</v>
      </c>
      <c r="H38" s="11"/>
      <c r="I38" s="11"/>
      <c r="J38" s="13" t="s">
        <v>260</v>
      </c>
      <c r="K38" s="21" t="s">
        <v>326</v>
      </c>
      <c r="L38" s="17" t="s">
        <v>234</v>
      </c>
      <c r="M38" s="19" t="s">
        <v>326</v>
      </c>
      <c r="N38" s="13" t="s">
        <v>260</v>
      </c>
      <c r="O38" s="11"/>
      <c r="P38" s="11">
        <v>25</v>
      </c>
      <c r="Q38" s="9" t="s">
        <v>310</v>
      </c>
      <c r="R38" s="10">
        <v>101</v>
      </c>
      <c r="S38" s="13" t="s">
        <v>1372</v>
      </c>
      <c r="T38" s="9" t="s">
        <v>1629</v>
      </c>
      <c r="U38" s="11" t="s">
        <v>1083</v>
      </c>
      <c r="V38" s="11" t="s">
        <v>1083</v>
      </c>
      <c r="W38" s="11" t="s">
        <v>1276</v>
      </c>
      <c r="X38" s="11" t="s">
        <v>1373</v>
      </c>
      <c r="Y38" s="11" t="str">
        <f t="shared" si="0"/>
        <v>OK</v>
      </c>
      <c r="Z38" s="11">
        <f t="shared" si="1"/>
        <v>800</v>
      </c>
      <c r="AA38" s="11">
        <f t="shared" si="2"/>
        <v>4000</v>
      </c>
      <c r="AB38" s="11"/>
      <c r="AC38" s="14"/>
      <c r="AD38" s="11"/>
      <c r="AE38" s="11"/>
      <c r="AF38" s="11"/>
    </row>
    <row r="39" spans="1:32" ht="11.85" customHeight="1" x14ac:dyDescent="0.25">
      <c r="A39" s="9" t="s">
        <v>1630</v>
      </c>
      <c r="B39" s="10">
        <v>102</v>
      </c>
      <c r="C39" s="9" t="s">
        <v>310</v>
      </c>
      <c r="D39" s="9" t="s">
        <v>290</v>
      </c>
      <c r="E39" s="11" t="s">
        <v>291</v>
      </c>
      <c r="F39" s="11">
        <v>16</v>
      </c>
      <c r="G39" s="11">
        <v>25</v>
      </c>
      <c r="H39" s="11"/>
      <c r="I39" s="11"/>
      <c r="J39" s="13" t="s">
        <v>260</v>
      </c>
      <c r="K39" s="21" t="s">
        <v>326</v>
      </c>
      <c r="L39" s="17" t="s">
        <v>234</v>
      </c>
      <c r="M39" s="19" t="s">
        <v>326</v>
      </c>
      <c r="N39" s="13" t="s">
        <v>260</v>
      </c>
      <c r="O39" s="11"/>
      <c r="P39" s="11">
        <v>25</v>
      </c>
      <c r="Q39" s="9" t="s">
        <v>310</v>
      </c>
      <c r="R39" s="10">
        <v>93</v>
      </c>
      <c r="S39" s="13" t="s">
        <v>1372</v>
      </c>
      <c r="T39" s="9" t="s">
        <v>1631</v>
      </c>
      <c r="U39" s="11" t="s">
        <v>1083</v>
      </c>
      <c r="V39" s="11" t="s">
        <v>1083</v>
      </c>
      <c r="W39" s="11" t="s">
        <v>1276</v>
      </c>
      <c r="X39" s="11" t="s">
        <v>1373</v>
      </c>
      <c r="Y39" s="11" t="str">
        <f t="shared" si="0"/>
        <v>OK</v>
      </c>
      <c r="Z39" s="11">
        <f t="shared" si="1"/>
        <v>800</v>
      </c>
      <c r="AA39" s="11">
        <f t="shared" si="2"/>
        <v>4000</v>
      </c>
      <c r="AB39" s="11"/>
      <c r="AC39" s="14"/>
      <c r="AD39" s="11"/>
      <c r="AE39" s="11"/>
      <c r="AF39" s="11"/>
    </row>
    <row r="40" spans="1:32" ht="11.85" customHeight="1" x14ac:dyDescent="0.25">
      <c r="A40" s="9" t="s">
        <v>1632</v>
      </c>
      <c r="B40" s="10">
        <v>107.25</v>
      </c>
      <c r="C40" s="9" t="s">
        <v>310</v>
      </c>
      <c r="D40" s="9" t="s">
        <v>290</v>
      </c>
      <c r="E40" s="11" t="s">
        <v>291</v>
      </c>
      <c r="F40" s="11">
        <v>16</v>
      </c>
      <c r="G40" s="11">
        <v>25</v>
      </c>
      <c r="H40" s="11"/>
      <c r="I40" s="11"/>
      <c r="J40" s="13" t="s">
        <v>260</v>
      </c>
      <c r="K40" s="21" t="s">
        <v>326</v>
      </c>
      <c r="L40" s="17" t="s">
        <v>234</v>
      </c>
      <c r="M40" s="19" t="s">
        <v>326</v>
      </c>
      <c r="N40" s="13" t="s">
        <v>260</v>
      </c>
      <c r="O40" s="11"/>
      <c r="P40" s="11">
        <v>25</v>
      </c>
      <c r="Q40" s="9" t="s">
        <v>310</v>
      </c>
      <c r="R40" s="10">
        <v>89</v>
      </c>
      <c r="S40" s="13" t="s">
        <v>1372</v>
      </c>
      <c r="T40" s="9" t="s">
        <v>1633</v>
      </c>
      <c r="U40" s="11" t="s">
        <v>1083</v>
      </c>
      <c r="V40" s="11" t="s">
        <v>1083</v>
      </c>
      <c r="W40" s="11" t="s">
        <v>1276</v>
      </c>
      <c r="X40" s="11" t="s">
        <v>1373</v>
      </c>
      <c r="Y40" s="11" t="str">
        <f t="shared" si="0"/>
        <v>OK</v>
      </c>
      <c r="Z40" s="11">
        <f t="shared" si="1"/>
        <v>800</v>
      </c>
      <c r="AA40" s="11">
        <f t="shared" si="2"/>
        <v>4000</v>
      </c>
      <c r="AB40" s="11"/>
      <c r="AC40" s="14"/>
      <c r="AD40" s="11"/>
      <c r="AE40" s="11"/>
      <c r="AF40" s="11"/>
    </row>
    <row r="41" spans="1:32" ht="11.85" customHeight="1" x14ac:dyDescent="0.25">
      <c r="A41" s="9" t="s">
        <v>1634</v>
      </c>
      <c r="B41" s="10">
        <v>210</v>
      </c>
      <c r="C41" s="9" t="s">
        <v>310</v>
      </c>
      <c r="D41" s="9" t="s">
        <v>290</v>
      </c>
      <c r="E41" s="11" t="s">
        <v>291</v>
      </c>
      <c r="F41" s="11">
        <v>16</v>
      </c>
      <c r="G41" s="11">
        <v>25</v>
      </c>
      <c r="H41" s="11"/>
      <c r="I41" s="11"/>
      <c r="J41" s="13" t="s">
        <v>260</v>
      </c>
      <c r="K41" s="21" t="s">
        <v>326</v>
      </c>
      <c r="L41" s="17" t="s">
        <v>234</v>
      </c>
      <c r="M41" s="19" t="s">
        <v>326</v>
      </c>
      <c r="N41" s="13" t="s">
        <v>260</v>
      </c>
      <c r="O41" s="11"/>
      <c r="P41" s="11">
        <v>25</v>
      </c>
      <c r="Q41" s="9" t="s">
        <v>310</v>
      </c>
      <c r="R41" s="10">
        <v>93.5</v>
      </c>
      <c r="S41" s="13" t="s">
        <v>1372</v>
      </c>
      <c r="T41" s="9" t="s">
        <v>1635</v>
      </c>
      <c r="U41" s="11" t="s">
        <v>1083</v>
      </c>
      <c r="V41" s="11" t="s">
        <v>1083</v>
      </c>
      <c r="W41" s="11" t="s">
        <v>1276</v>
      </c>
      <c r="X41" s="11" t="s">
        <v>1373</v>
      </c>
      <c r="Y41" s="11" t="str">
        <f t="shared" si="0"/>
        <v>OK</v>
      </c>
      <c r="Z41" s="11">
        <f t="shared" si="1"/>
        <v>800</v>
      </c>
      <c r="AA41" s="11">
        <f t="shared" si="2"/>
        <v>4000</v>
      </c>
      <c r="AB41" s="11"/>
      <c r="AC41" s="14"/>
      <c r="AD41" s="11"/>
      <c r="AE41" s="11"/>
      <c r="AF41" s="11"/>
    </row>
    <row r="42" spans="1:32" ht="11.85" customHeight="1" x14ac:dyDescent="0.25">
      <c r="A42" s="9" t="s">
        <v>1636</v>
      </c>
      <c r="B42" s="10">
        <v>120</v>
      </c>
      <c r="C42" s="9" t="s">
        <v>297</v>
      </c>
      <c r="D42" s="9" t="s">
        <v>290</v>
      </c>
      <c r="E42" s="11" t="s">
        <v>291</v>
      </c>
      <c r="F42" s="11">
        <v>16</v>
      </c>
      <c r="G42" s="11">
        <v>25</v>
      </c>
      <c r="H42" s="11"/>
      <c r="I42" s="11"/>
      <c r="J42" s="13" t="s">
        <v>260</v>
      </c>
      <c r="K42" s="21" t="s">
        <v>326</v>
      </c>
      <c r="L42" s="17" t="s">
        <v>234</v>
      </c>
      <c r="M42" s="19" t="s">
        <v>326</v>
      </c>
      <c r="N42" s="13" t="s">
        <v>260</v>
      </c>
      <c r="O42" s="11"/>
      <c r="P42" s="11">
        <v>25</v>
      </c>
      <c r="Q42" s="9" t="s">
        <v>310</v>
      </c>
      <c r="R42" s="10">
        <v>103</v>
      </c>
      <c r="S42" s="13" t="s">
        <v>1372</v>
      </c>
      <c r="T42" s="9" t="s">
        <v>1637</v>
      </c>
      <c r="U42" s="11" t="s">
        <v>1083</v>
      </c>
      <c r="V42" s="11" t="s">
        <v>1083</v>
      </c>
      <c r="W42" s="11" t="s">
        <v>1276</v>
      </c>
      <c r="X42" s="11" t="s">
        <v>1373</v>
      </c>
      <c r="Y42" s="11" t="str">
        <f t="shared" si="0"/>
        <v>OK</v>
      </c>
      <c r="Z42" s="11">
        <f t="shared" si="1"/>
        <v>800</v>
      </c>
      <c r="AA42" s="11">
        <f t="shared" si="2"/>
        <v>4000</v>
      </c>
      <c r="AB42" s="11"/>
      <c r="AC42" s="14"/>
      <c r="AD42" s="11"/>
      <c r="AE42" s="11"/>
      <c r="AF42" s="11"/>
    </row>
    <row r="43" spans="1:32" ht="11.85" customHeight="1" x14ac:dyDescent="0.25">
      <c r="A43" s="9" t="s">
        <v>1638</v>
      </c>
      <c r="B43" s="10">
        <v>104.75</v>
      </c>
      <c r="C43" s="9" t="s">
        <v>297</v>
      </c>
      <c r="D43" s="9" t="s">
        <v>290</v>
      </c>
      <c r="E43" s="11" t="s">
        <v>291</v>
      </c>
      <c r="F43" s="11">
        <v>16</v>
      </c>
      <c r="G43" s="11">
        <v>25</v>
      </c>
      <c r="H43" s="11"/>
      <c r="I43" s="11"/>
      <c r="J43" s="13" t="s">
        <v>260</v>
      </c>
      <c r="K43" s="21" t="s">
        <v>326</v>
      </c>
      <c r="L43" s="17" t="s">
        <v>234</v>
      </c>
      <c r="M43" s="19" t="s">
        <v>326</v>
      </c>
      <c r="N43" s="13" t="s">
        <v>260</v>
      </c>
      <c r="O43" s="11"/>
      <c r="P43" s="11">
        <v>25</v>
      </c>
      <c r="Q43" s="9" t="s">
        <v>310</v>
      </c>
      <c r="R43" s="10">
        <v>103</v>
      </c>
      <c r="S43" s="13" t="s">
        <v>1372</v>
      </c>
      <c r="T43" s="9" t="s">
        <v>1637</v>
      </c>
      <c r="U43" s="11" t="s">
        <v>1083</v>
      </c>
      <c r="V43" s="11" t="s">
        <v>1083</v>
      </c>
      <c r="W43" s="11" t="s">
        <v>1276</v>
      </c>
      <c r="X43" s="11" t="s">
        <v>1373</v>
      </c>
      <c r="Y43" s="11" t="str">
        <f t="shared" si="0"/>
        <v>OK</v>
      </c>
      <c r="Z43" s="11">
        <f t="shared" si="1"/>
        <v>800</v>
      </c>
      <c r="AA43" s="11">
        <f t="shared" si="2"/>
        <v>4000</v>
      </c>
      <c r="AB43" s="11"/>
      <c r="AC43" s="14"/>
      <c r="AD43" s="11"/>
      <c r="AE43" s="11"/>
      <c r="AF43" s="11"/>
    </row>
    <row r="44" spans="1:32" ht="11.85" customHeight="1" x14ac:dyDescent="0.25">
      <c r="A44" s="9" t="s">
        <v>1639</v>
      </c>
      <c r="B44" s="10">
        <v>113</v>
      </c>
      <c r="C44" s="9" t="s">
        <v>494</v>
      </c>
      <c r="D44" s="9" t="s">
        <v>290</v>
      </c>
      <c r="E44" s="11" t="s">
        <v>291</v>
      </c>
      <c r="F44" s="11">
        <v>16</v>
      </c>
      <c r="G44" s="11">
        <v>25</v>
      </c>
      <c r="H44" s="11"/>
      <c r="I44" s="11"/>
      <c r="J44" s="13" t="s">
        <v>260</v>
      </c>
      <c r="K44" s="21" t="s">
        <v>326</v>
      </c>
      <c r="L44" s="17" t="s">
        <v>234</v>
      </c>
      <c r="M44" s="19" t="s">
        <v>326</v>
      </c>
      <c r="N44" s="13" t="s">
        <v>260</v>
      </c>
      <c r="O44" s="11"/>
      <c r="P44" s="11">
        <v>25</v>
      </c>
      <c r="Q44" s="9" t="s">
        <v>310</v>
      </c>
      <c r="R44" s="10">
        <v>103</v>
      </c>
      <c r="S44" s="13" t="s">
        <v>1372</v>
      </c>
      <c r="T44" s="9" t="s">
        <v>1637</v>
      </c>
      <c r="U44" s="11" t="s">
        <v>1083</v>
      </c>
      <c r="V44" s="11" t="s">
        <v>1083</v>
      </c>
      <c r="W44" s="11" t="s">
        <v>1276</v>
      </c>
      <c r="X44" s="11" t="s">
        <v>1373</v>
      </c>
      <c r="Y44" s="11" t="str">
        <f t="shared" si="0"/>
        <v>OK</v>
      </c>
      <c r="Z44" s="11">
        <f t="shared" si="1"/>
        <v>800</v>
      </c>
      <c r="AA44" s="11">
        <f t="shared" si="2"/>
        <v>4000</v>
      </c>
      <c r="AB44" s="11"/>
      <c r="AC44" s="14"/>
      <c r="AD44" s="11"/>
      <c r="AE44" s="11"/>
      <c r="AF44" s="11"/>
    </row>
    <row r="45" spans="1:32" ht="11.85" customHeight="1" x14ac:dyDescent="0.25">
      <c r="A45" s="9" t="s">
        <v>142</v>
      </c>
      <c r="B45" s="10">
        <v>198</v>
      </c>
      <c r="C45" s="9" t="s">
        <v>310</v>
      </c>
      <c r="D45" s="9" t="s">
        <v>290</v>
      </c>
      <c r="E45" s="11" t="s">
        <v>291</v>
      </c>
      <c r="F45" s="11">
        <v>16</v>
      </c>
      <c r="G45" s="11">
        <v>25</v>
      </c>
      <c r="H45" s="11"/>
      <c r="I45" s="12" t="s">
        <v>943</v>
      </c>
      <c r="J45" s="13" t="s">
        <v>260</v>
      </c>
      <c r="K45" s="12" t="s">
        <v>1640</v>
      </c>
      <c r="L45" s="17" t="s">
        <v>234</v>
      </c>
      <c r="M45" s="19" t="s">
        <v>326</v>
      </c>
      <c r="N45" s="13" t="s">
        <v>260</v>
      </c>
      <c r="O45" s="11" t="s">
        <v>943</v>
      </c>
      <c r="P45" s="11">
        <v>25</v>
      </c>
      <c r="Q45" s="9" t="s">
        <v>297</v>
      </c>
      <c r="R45" s="10">
        <v>107</v>
      </c>
      <c r="S45" s="13" t="s">
        <v>1372</v>
      </c>
      <c r="T45" s="9" t="s">
        <v>1641</v>
      </c>
      <c r="U45" s="11" t="s">
        <v>1083</v>
      </c>
      <c r="V45" s="11" t="s">
        <v>1083</v>
      </c>
      <c r="W45" s="11" t="s">
        <v>1276</v>
      </c>
      <c r="X45" s="11" t="s">
        <v>1373</v>
      </c>
      <c r="Y45" s="11" t="str">
        <f t="shared" si="0"/>
        <v>OK</v>
      </c>
      <c r="Z45" s="11">
        <f t="shared" si="1"/>
        <v>800</v>
      </c>
      <c r="AA45" s="11">
        <f t="shared" si="2"/>
        <v>4000</v>
      </c>
      <c r="AB45" s="11"/>
      <c r="AC45" s="14"/>
      <c r="AD45" s="11"/>
      <c r="AE45" s="11"/>
      <c r="AF45" s="11"/>
    </row>
    <row r="46" spans="1:32" x14ac:dyDescent="0.25">
      <c r="A46" s="9" t="s">
        <v>1642</v>
      </c>
      <c r="B46" s="10">
        <v>270</v>
      </c>
      <c r="C46" s="9" t="s">
        <v>310</v>
      </c>
      <c r="D46" s="9" t="s">
        <v>290</v>
      </c>
      <c r="E46" s="11" t="s">
        <v>291</v>
      </c>
      <c r="F46" s="11">
        <v>16</v>
      </c>
      <c r="G46" s="11">
        <v>25</v>
      </c>
      <c r="H46" s="11"/>
      <c r="I46" s="11"/>
      <c r="J46" s="13" t="s">
        <v>260</v>
      </c>
      <c r="K46" s="12" t="s">
        <v>326</v>
      </c>
      <c r="L46" s="9" t="s">
        <v>234</v>
      </c>
      <c r="M46" s="11" t="s">
        <v>326</v>
      </c>
      <c r="N46" s="13" t="s">
        <v>260</v>
      </c>
      <c r="O46" s="11"/>
      <c r="P46" s="11">
        <v>25</v>
      </c>
      <c r="Q46" s="9" t="s">
        <v>310</v>
      </c>
      <c r="R46" s="10">
        <v>275</v>
      </c>
      <c r="S46" s="13" t="s">
        <v>1372</v>
      </c>
      <c r="T46" s="9" t="s">
        <v>1643</v>
      </c>
      <c r="U46" s="11" t="s">
        <v>1083</v>
      </c>
      <c r="V46" s="11" t="s">
        <v>1083</v>
      </c>
      <c r="W46" s="11" t="s">
        <v>1276</v>
      </c>
      <c r="X46" s="11" t="s">
        <v>1373</v>
      </c>
      <c r="Y46" s="11" t="str">
        <f t="shared" si="0"/>
        <v>OK</v>
      </c>
      <c r="Z46" s="11">
        <f t="shared" si="1"/>
        <v>800</v>
      </c>
      <c r="AA46" s="11">
        <f t="shared" si="2"/>
        <v>4000</v>
      </c>
    </row>
    <row r="47" spans="1:32" x14ac:dyDescent="0.25">
      <c r="A47" s="9" t="s">
        <v>1644</v>
      </c>
      <c r="B47" s="10">
        <v>260</v>
      </c>
      <c r="C47" s="9" t="s">
        <v>310</v>
      </c>
      <c r="D47" s="9" t="s">
        <v>290</v>
      </c>
      <c r="E47" s="11" t="s">
        <v>291</v>
      </c>
      <c r="F47" s="11">
        <v>16</v>
      </c>
      <c r="G47" s="11">
        <v>25</v>
      </c>
      <c r="H47" s="11"/>
      <c r="I47" s="11"/>
      <c r="J47" s="13" t="s">
        <v>260</v>
      </c>
      <c r="K47" s="12" t="s">
        <v>326</v>
      </c>
      <c r="L47" s="9" t="s">
        <v>234</v>
      </c>
      <c r="M47" s="19" t="s">
        <v>326</v>
      </c>
      <c r="N47" s="13" t="s">
        <v>260</v>
      </c>
      <c r="O47" s="19"/>
      <c r="P47" s="11">
        <v>25</v>
      </c>
      <c r="Q47" s="9" t="s">
        <v>297</v>
      </c>
      <c r="R47" s="10">
        <v>107</v>
      </c>
      <c r="S47" s="13" t="s">
        <v>1372</v>
      </c>
      <c r="T47" s="9" t="s">
        <v>1641</v>
      </c>
      <c r="U47" s="11" t="s">
        <v>1083</v>
      </c>
      <c r="V47" s="11" t="s">
        <v>1083</v>
      </c>
      <c r="W47" s="11" t="s">
        <v>1276</v>
      </c>
      <c r="X47" s="11" t="s">
        <v>1373</v>
      </c>
      <c r="Y47" s="11" t="str">
        <f t="shared" si="0"/>
        <v>OK</v>
      </c>
      <c r="Z47" s="11">
        <f t="shared" si="1"/>
        <v>800</v>
      </c>
      <c r="AA47" s="11">
        <f t="shared" si="2"/>
        <v>4000</v>
      </c>
    </row>
    <row r="48" spans="1:32" ht="11.85" customHeight="1" x14ac:dyDescent="0.25">
      <c r="A48" s="9" t="s">
        <v>1644</v>
      </c>
      <c r="B48" s="10">
        <v>260</v>
      </c>
      <c r="C48" s="9" t="s">
        <v>310</v>
      </c>
      <c r="D48" s="9" t="s">
        <v>290</v>
      </c>
      <c r="E48" s="11" t="s">
        <v>291</v>
      </c>
      <c r="F48" s="11">
        <v>16</v>
      </c>
      <c r="G48" s="11">
        <v>25</v>
      </c>
      <c r="H48" s="11"/>
      <c r="I48" s="11"/>
      <c r="J48" s="13" t="s">
        <v>260</v>
      </c>
      <c r="K48" s="12" t="s">
        <v>326</v>
      </c>
      <c r="L48" s="17" t="s">
        <v>234</v>
      </c>
      <c r="M48" s="11" t="s">
        <v>326</v>
      </c>
      <c r="N48" s="13" t="s">
        <v>260</v>
      </c>
      <c r="O48" s="11"/>
      <c r="P48" s="11">
        <v>25</v>
      </c>
      <c r="Q48" s="9" t="s">
        <v>310</v>
      </c>
      <c r="R48" s="10">
        <v>175.05</v>
      </c>
      <c r="S48" s="13" t="s">
        <v>1372</v>
      </c>
      <c r="T48" s="9" t="s">
        <v>1645</v>
      </c>
      <c r="U48" s="11" t="s">
        <v>1083</v>
      </c>
      <c r="V48" s="11" t="s">
        <v>1083</v>
      </c>
      <c r="W48" s="11" t="s">
        <v>1276</v>
      </c>
      <c r="X48" s="11" t="s">
        <v>1373</v>
      </c>
      <c r="Y48" s="11" t="str">
        <f t="shared" si="0"/>
        <v>OK</v>
      </c>
      <c r="Z48" s="11">
        <f t="shared" si="1"/>
        <v>800</v>
      </c>
      <c r="AA48" s="11">
        <f t="shared" si="2"/>
        <v>4000</v>
      </c>
      <c r="AB48" s="11"/>
      <c r="AC48" s="14"/>
      <c r="AD48" s="11"/>
      <c r="AE48" s="11"/>
      <c r="AF48" s="11"/>
    </row>
    <row r="49" spans="1:32" ht="11.85" customHeight="1" x14ac:dyDescent="0.25">
      <c r="A49" s="9" t="s">
        <v>1646</v>
      </c>
      <c r="B49" s="10">
        <v>23.75</v>
      </c>
      <c r="C49" s="9" t="s">
        <v>297</v>
      </c>
      <c r="D49" s="9" t="s">
        <v>290</v>
      </c>
      <c r="E49" s="11" t="s">
        <v>291</v>
      </c>
      <c r="F49" s="11">
        <v>16</v>
      </c>
      <c r="G49" s="11">
        <v>25</v>
      </c>
      <c r="H49" s="11"/>
      <c r="I49" s="11"/>
      <c r="J49" s="13" t="s">
        <v>260</v>
      </c>
      <c r="K49" s="21" t="s">
        <v>507</v>
      </c>
      <c r="L49" s="17" t="s">
        <v>234</v>
      </c>
      <c r="M49" s="19" t="s">
        <v>507</v>
      </c>
      <c r="N49" s="13" t="s">
        <v>260</v>
      </c>
      <c r="O49" s="11"/>
      <c r="P49" s="11">
        <v>25</v>
      </c>
      <c r="Q49" s="9" t="s">
        <v>297</v>
      </c>
      <c r="R49" s="10">
        <v>24.75</v>
      </c>
      <c r="S49" s="13" t="s">
        <v>1372</v>
      </c>
      <c r="T49" s="9" t="s">
        <v>1647</v>
      </c>
      <c r="U49" s="11" t="s">
        <v>1083</v>
      </c>
      <c r="V49" s="11" t="s">
        <v>1083</v>
      </c>
      <c r="W49" s="11" t="s">
        <v>1276</v>
      </c>
      <c r="X49" s="11" t="s">
        <v>1373</v>
      </c>
      <c r="Y49" s="11" t="str">
        <f t="shared" si="0"/>
        <v>OK</v>
      </c>
      <c r="Z49" s="11">
        <f t="shared" si="1"/>
        <v>800</v>
      </c>
      <c r="AA49" s="11">
        <f t="shared" si="2"/>
        <v>4000</v>
      </c>
      <c r="AB49" s="11"/>
      <c r="AC49" s="14"/>
      <c r="AD49" s="11"/>
      <c r="AE49" s="11"/>
      <c r="AF49" s="11"/>
    </row>
    <row r="50" spans="1:32" ht="11.85" customHeight="1" x14ac:dyDescent="0.25">
      <c r="A50" s="9" t="s">
        <v>1648</v>
      </c>
      <c r="B50" s="10">
        <v>25.75</v>
      </c>
      <c r="C50" s="9" t="s">
        <v>297</v>
      </c>
      <c r="D50" s="9" t="s">
        <v>290</v>
      </c>
      <c r="E50" s="11" t="s">
        <v>291</v>
      </c>
      <c r="F50" s="11">
        <v>16</v>
      </c>
      <c r="G50" s="11">
        <v>25</v>
      </c>
      <c r="H50" s="11"/>
      <c r="I50" s="11"/>
      <c r="J50" s="13" t="s">
        <v>260</v>
      </c>
      <c r="K50" s="21" t="s">
        <v>507</v>
      </c>
      <c r="L50" s="17" t="s">
        <v>234</v>
      </c>
      <c r="M50" s="19" t="s">
        <v>507</v>
      </c>
      <c r="N50" s="13" t="s">
        <v>260</v>
      </c>
      <c r="O50" s="11"/>
      <c r="P50" s="11">
        <v>25</v>
      </c>
      <c r="Q50" s="9" t="s">
        <v>297</v>
      </c>
      <c r="R50" s="10">
        <v>23.05</v>
      </c>
      <c r="S50" s="13" t="s">
        <v>1372</v>
      </c>
      <c r="T50" s="9" t="s">
        <v>1649</v>
      </c>
      <c r="U50" s="11" t="s">
        <v>1083</v>
      </c>
      <c r="V50" s="11" t="s">
        <v>1083</v>
      </c>
      <c r="W50" s="11" t="s">
        <v>1276</v>
      </c>
      <c r="X50" s="11" t="s">
        <v>1373</v>
      </c>
      <c r="Y50" s="11" t="str">
        <f t="shared" si="0"/>
        <v>OK</v>
      </c>
      <c r="Z50" s="11">
        <f t="shared" si="1"/>
        <v>800</v>
      </c>
      <c r="AA50" s="11">
        <f t="shared" si="2"/>
        <v>4000</v>
      </c>
      <c r="AB50" s="11"/>
      <c r="AC50" s="14"/>
      <c r="AD50" s="11"/>
      <c r="AE50" s="11"/>
      <c r="AF50" s="11"/>
    </row>
    <row r="51" spans="1:32" ht="11.85" customHeight="1" x14ac:dyDescent="0.25">
      <c r="A51" s="9" t="s">
        <v>1650</v>
      </c>
      <c r="B51" s="10">
        <v>27.75</v>
      </c>
      <c r="C51" s="9" t="s">
        <v>297</v>
      </c>
      <c r="D51" s="9" t="s">
        <v>290</v>
      </c>
      <c r="E51" s="11" t="s">
        <v>291</v>
      </c>
      <c r="F51" s="11">
        <v>16</v>
      </c>
      <c r="G51" s="11">
        <v>25</v>
      </c>
      <c r="H51" s="11"/>
      <c r="I51" s="11"/>
      <c r="J51" s="13" t="s">
        <v>260</v>
      </c>
      <c r="K51" s="21" t="s">
        <v>507</v>
      </c>
      <c r="L51" s="17" t="s">
        <v>234</v>
      </c>
      <c r="M51" s="19" t="s">
        <v>507</v>
      </c>
      <c r="N51" s="13" t="s">
        <v>260</v>
      </c>
      <c r="O51" s="11"/>
      <c r="P51" s="11">
        <v>25</v>
      </c>
      <c r="Q51" s="9" t="s">
        <v>297</v>
      </c>
      <c r="R51" s="10">
        <v>30.25</v>
      </c>
      <c r="S51" s="13" t="s">
        <v>1372</v>
      </c>
      <c r="T51" s="9" t="s">
        <v>1651</v>
      </c>
      <c r="U51" s="11" t="s">
        <v>1083</v>
      </c>
      <c r="V51" s="11" t="s">
        <v>1083</v>
      </c>
      <c r="W51" s="11" t="s">
        <v>1276</v>
      </c>
      <c r="X51" s="11" t="s">
        <v>1373</v>
      </c>
      <c r="Y51" s="11" t="str">
        <f t="shared" si="0"/>
        <v>OK</v>
      </c>
      <c r="Z51" s="11">
        <f t="shared" si="1"/>
        <v>800</v>
      </c>
      <c r="AA51" s="11">
        <f t="shared" si="2"/>
        <v>4000</v>
      </c>
      <c r="AB51" s="11"/>
      <c r="AC51" s="14"/>
      <c r="AD51" s="11"/>
      <c r="AE51" s="11"/>
      <c r="AF51" s="11"/>
    </row>
    <row r="52" spans="1:32" ht="11.85" customHeight="1" x14ac:dyDescent="0.25">
      <c r="A52" s="9" t="s">
        <v>1652</v>
      </c>
      <c r="B52" s="10">
        <v>29.5</v>
      </c>
      <c r="C52" s="9" t="s">
        <v>297</v>
      </c>
      <c r="D52" s="9" t="s">
        <v>290</v>
      </c>
      <c r="E52" s="11" t="s">
        <v>291</v>
      </c>
      <c r="F52" s="11">
        <v>16</v>
      </c>
      <c r="G52" s="11">
        <v>25</v>
      </c>
      <c r="H52" s="11"/>
      <c r="I52" s="11"/>
      <c r="J52" s="13" t="s">
        <v>260</v>
      </c>
      <c r="K52" s="21" t="s">
        <v>507</v>
      </c>
      <c r="L52" s="17" t="s">
        <v>234</v>
      </c>
      <c r="M52" s="19" t="s">
        <v>507</v>
      </c>
      <c r="N52" s="13" t="s">
        <v>260</v>
      </c>
      <c r="O52" s="11"/>
      <c r="P52" s="11">
        <v>25</v>
      </c>
      <c r="Q52" s="9" t="s">
        <v>297</v>
      </c>
      <c r="R52" s="10">
        <v>29.75</v>
      </c>
      <c r="S52" s="13" t="s">
        <v>1372</v>
      </c>
      <c r="T52" s="9" t="s">
        <v>1653</v>
      </c>
      <c r="U52" s="11" t="s">
        <v>1083</v>
      </c>
      <c r="V52" s="11" t="s">
        <v>1083</v>
      </c>
      <c r="W52" s="11" t="s">
        <v>1276</v>
      </c>
      <c r="X52" s="11" t="s">
        <v>1373</v>
      </c>
      <c r="Y52" s="11" t="str">
        <f t="shared" si="0"/>
        <v>OK</v>
      </c>
      <c r="Z52" s="11">
        <f t="shared" si="1"/>
        <v>800</v>
      </c>
      <c r="AA52" s="11">
        <f t="shared" si="2"/>
        <v>4000</v>
      </c>
      <c r="AB52" s="11"/>
      <c r="AC52" s="14"/>
      <c r="AD52" s="11"/>
      <c r="AE52" s="11"/>
      <c r="AF52" s="11"/>
    </row>
    <row r="53" spans="1:32" ht="11.85" customHeight="1" x14ac:dyDescent="0.25">
      <c r="A53" s="9" t="s">
        <v>1654</v>
      </c>
      <c r="B53" s="10">
        <v>29</v>
      </c>
      <c r="C53" s="9" t="s">
        <v>297</v>
      </c>
      <c r="D53" s="9" t="s">
        <v>290</v>
      </c>
      <c r="E53" s="11" t="s">
        <v>291</v>
      </c>
      <c r="F53" s="11">
        <v>16</v>
      </c>
      <c r="G53" s="11">
        <v>25</v>
      </c>
      <c r="H53" s="11"/>
      <c r="I53" s="11"/>
      <c r="J53" s="13" t="s">
        <v>260</v>
      </c>
      <c r="K53" s="21" t="s">
        <v>507</v>
      </c>
      <c r="L53" s="17" t="s">
        <v>234</v>
      </c>
      <c r="M53" s="19" t="s">
        <v>507</v>
      </c>
      <c r="N53" s="13" t="s">
        <v>260</v>
      </c>
      <c r="O53" s="11"/>
      <c r="P53" s="11">
        <v>25</v>
      </c>
      <c r="Q53" s="9" t="s">
        <v>297</v>
      </c>
      <c r="R53" s="10">
        <v>29.75</v>
      </c>
      <c r="S53" s="13" t="s">
        <v>1372</v>
      </c>
      <c r="T53" s="9" t="s">
        <v>1655</v>
      </c>
      <c r="U53" s="11" t="s">
        <v>1083</v>
      </c>
      <c r="V53" s="11" t="s">
        <v>1083</v>
      </c>
      <c r="W53" s="11" t="s">
        <v>1276</v>
      </c>
      <c r="X53" s="11" t="s">
        <v>1373</v>
      </c>
      <c r="Y53" s="11" t="str">
        <f t="shared" si="0"/>
        <v>OK</v>
      </c>
      <c r="Z53" s="11">
        <f t="shared" si="1"/>
        <v>800</v>
      </c>
      <c r="AA53" s="11">
        <f t="shared" si="2"/>
        <v>4000</v>
      </c>
      <c r="AB53" s="11"/>
      <c r="AC53" s="14"/>
      <c r="AD53" s="11"/>
      <c r="AE53" s="11"/>
      <c r="AF53" s="11"/>
    </row>
    <row r="54" spans="1:32" ht="11.85" customHeight="1" x14ac:dyDescent="0.25">
      <c r="A54" s="9" t="s">
        <v>1656</v>
      </c>
      <c r="B54" s="10">
        <v>28.5</v>
      </c>
      <c r="C54" s="9" t="s">
        <v>297</v>
      </c>
      <c r="D54" s="9" t="s">
        <v>290</v>
      </c>
      <c r="E54" s="11" t="s">
        <v>291</v>
      </c>
      <c r="F54" s="11">
        <v>16</v>
      </c>
      <c r="G54" s="11">
        <v>50</v>
      </c>
      <c r="H54" s="11"/>
      <c r="I54" s="11"/>
      <c r="J54" s="13" t="s">
        <v>260</v>
      </c>
      <c r="K54" s="21" t="s">
        <v>507</v>
      </c>
      <c r="L54" s="17" t="s">
        <v>234</v>
      </c>
      <c r="M54" s="19" t="s">
        <v>507</v>
      </c>
      <c r="N54" s="13" t="s">
        <v>260</v>
      </c>
      <c r="O54" s="11"/>
      <c r="P54" s="11">
        <v>50</v>
      </c>
      <c r="Q54" s="9" t="s">
        <v>297</v>
      </c>
      <c r="R54" s="10">
        <v>29.55</v>
      </c>
      <c r="S54" s="13" t="s">
        <v>1372</v>
      </c>
      <c r="T54" s="9" t="s">
        <v>1657</v>
      </c>
      <c r="U54" s="11" t="s">
        <v>1083</v>
      </c>
      <c r="V54" s="11" t="s">
        <v>1083</v>
      </c>
      <c r="W54" s="11" t="s">
        <v>1276</v>
      </c>
      <c r="X54" s="11" t="s">
        <v>1373</v>
      </c>
      <c r="Y54" s="11" t="str">
        <f t="shared" si="0"/>
        <v>OK</v>
      </c>
      <c r="Z54" s="11">
        <f t="shared" si="1"/>
        <v>1600</v>
      </c>
      <c r="AA54" s="11">
        <f t="shared" si="2"/>
        <v>8000</v>
      </c>
      <c r="AB54" s="11"/>
      <c r="AC54" s="14"/>
      <c r="AD54" s="11"/>
      <c r="AE54" s="11"/>
      <c r="AF54" s="11"/>
    </row>
    <row r="55" spans="1:32" ht="11.85" customHeight="1" x14ac:dyDescent="0.25">
      <c r="A55" s="9" t="s">
        <v>1658</v>
      </c>
      <c r="B55" s="10">
        <v>28.8</v>
      </c>
      <c r="C55" s="9" t="s">
        <v>297</v>
      </c>
      <c r="D55" s="9" t="s">
        <v>290</v>
      </c>
      <c r="E55" s="11" t="s">
        <v>291</v>
      </c>
      <c r="F55" s="11">
        <v>16</v>
      </c>
      <c r="G55" s="11">
        <v>25</v>
      </c>
      <c r="H55" s="11"/>
      <c r="I55" s="11"/>
      <c r="J55" s="13" t="s">
        <v>260</v>
      </c>
      <c r="K55" s="21" t="s">
        <v>507</v>
      </c>
      <c r="L55" s="17" t="s">
        <v>234</v>
      </c>
      <c r="M55" s="19" t="s">
        <v>507</v>
      </c>
      <c r="N55" s="13" t="s">
        <v>260</v>
      </c>
      <c r="O55" s="11"/>
      <c r="P55" s="11">
        <v>25</v>
      </c>
      <c r="Q55" s="9" t="s">
        <v>297</v>
      </c>
      <c r="R55" s="10">
        <v>30.25</v>
      </c>
      <c r="S55" s="13" t="s">
        <v>1372</v>
      </c>
      <c r="T55" s="9" t="s">
        <v>1659</v>
      </c>
      <c r="U55" s="11" t="s">
        <v>1083</v>
      </c>
      <c r="V55" s="11" t="s">
        <v>1083</v>
      </c>
      <c r="W55" s="11" t="s">
        <v>1276</v>
      </c>
      <c r="X55" s="11" t="s">
        <v>1373</v>
      </c>
      <c r="Y55" s="11" t="str">
        <f t="shared" si="0"/>
        <v>OK</v>
      </c>
      <c r="Z55" s="11">
        <f t="shared" si="1"/>
        <v>800</v>
      </c>
      <c r="AA55" s="11">
        <f t="shared" si="2"/>
        <v>4000</v>
      </c>
      <c r="AB55" s="11"/>
      <c r="AC55" s="14"/>
      <c r="AD55" s="11"/>
      <c r="AE55" s="11"/>
      <c r="AF55" s="11"/>
    </row>
    <row r="56" spans="1:32" ht="11.85" customHeight="1" x14ac:dyDescent="0.25">
      <c r="A56" s="9" t="s">
        <v>1660</v>
      </c>
      <c r="B56" s="10">
        <v>30.3</v>
      </c>
      <c r="C56" s="9" t="s">
        <v>297</v>
      </c>
      <c r="D56" s="9" t="s">
        <v>290</v>
      </c>
      <c r="E56" s="11" t="s">
        <v>291</v>
      </c>
      <c r="F56" s="11">
        <v>16</v>
      </c>
      <c r="G56" s="11">
        <v>50</v>
      </c>
      <c r="H56" s="11"/>
      <c r="I56" s="11"/>
      <c r="J56" s="13" t="s">
        <v>260</v>
      </c>
      <c r="K56" s="21" t="s">
        <v>507</v>
      </c>
      <c r="L56" s="17" t="s">
        <v>234</v>
      </c>
      <c r="M56" s="19" t="s">
        <v>507</v>
      </c>
      <c r="N56" s="13" t="s">
        <v>260</v>
      </c>
      <c r="O56" s="11"/>
      <c r="P56" s="11">
        <v>50</v>
      </c>
      <c r="Q56" s="9" t="s">
        <v>297</v>
      </c>
      <c r="R56" s="10">
        <v>32.75</v>
      </c>
      <c r="S56" s="13" t="s">
        <v>1372</v>
      </c>
      <c r="T56" s="9" t="s">
        <v>1661</v>
      </c>
      <c r="U56" s="11" t="s">
        <v>1083</v>
      </c>
      <c r="V56" s="11" t="s">
        <v>1083</v>
      </c>
      <c r="W56" s="11" t="s">
        <v>1276</v>
      </c>
      <c r="X56" s="11" t="s">
        <v>1373</v>
      </c>
      <c r="Y56" s="11" t="str">
        <f t="shared" si="0"/>
        <v>OK</v>
      </c>
      <c r="Z56" s="11">
        <f t="shared" si="1"/>
        <v>1600</v>
      </c>
      <c r="AA56" s="11">
        <f t="shared" si="2"/>
        <v>8000</v>
      </c>
      <c r="AB56" s="11"/>
      <c r="AC56" s="14"/>
      <c r="AD56" s="11"/>
      <c r="AE56" s="11"/>
      <c r="AF56" s="11"/>
    </row>
    <row r="57" spans="1:32" ht="11.85" customHeight="1" x14ac:dyDescent="0.25">
      <c r="A57" s="9" t="s">
        <v>1662</v>
      </c>
      <c r="B57" s="10">
        <v>32</v>
      </c>
      <c r="C57" s="9" t="s">
        <v>297</v>
      </c>
      <c r="D57" s="9" t="s">
        <v>290</v>
      </c>
      <c r="E57" s="11" t="s">
        <v>291</v>
      </c>
      <c r="F57" s="11">
        <v>16</v>
      </c>
      <c r="G57" s="11">
        <v>25</v>
      </c>
      <c r="H57" s="11"/>
      <c r="I57" s="11"/>
      <c r="J57" s="13" t="s">
        <v>260</v>
      </c>
      <c r="K57" s="21" t="s">
        <v>507</v>
      </c>
      <c r="L57" s="17" t="s">
        <v>234</v>
      </c>
      <c r="M57" s="19" t="s">
        <v>507</v>
      </c>
      <c r="N57" s="13" t="s">
        <v>260</v>
      </c>
      <c r="O57" s="11"/>
      <c r="P57" s="11">
        <v>25</v>
      </c>
      <c r="Q57" s="9" t="s">
        <v>297</v>
      </c>
      <c r="R57" s="10">
        <v>30.75</v>
      </c>
      <c r="S57" s="13" t="s">
        <v>1372</v>
      </c>
      <c r="T57" s="9" t="s">
        <v>1663</v>
      </c>
      <c r="U57" s="11" t="s">
        <v>1083</v>
      </c>
      <c r="V57" s="11" t="s">
        <v>1083</v>
      </c>
      <c r="W57" s="11" t="s">
        <v>1276</v>
      </c>
      <c r="X57" s="11" t="s">
        <v>1373</v>
      </c>
      <c r="Y57" s="11" t="str">
        <f t="shared" si="0"/>
        <v>OK</v>
      </c>
      <c r="Z57" s="11">
        <f t="shared" si="1"/>
        <v>800</v>
      </c>
      <c r="AA57" s="11">
        <f t="shared" si="2"/>
        <v>4000</v>
      </c>
      <c r="AB57" s="11"/>
      <c r="AC57" s="14"/>
      <c r="AD57" s="11"/>
      <c r="AE57" s="11"/>
      <c r="AF57" s="11"/>
    </row>
    <row r="58" spans="1:32" ht="11.85" customHeight="1" x14ac:dyDescent="0.25">
      <c r="A58" s="9" t="s">
        <v>1664</v>
      </c>
      <c r="B58" s="10">
        <v>32.799999999999997</v>
      </c>
      <c r="C58" s="9" t="s">
        <v>297</v>
      </c>
      <c r="D58" s="9" t="s">
        <v>290</v>
      </c>
      <c r="E58" s="11" t="s">
        <v>291</v>
      </c>
      <c r="F58" s="11">
        <v>16</v>
      </c>
      <c r="G58" s="11">
        <v>25</v>
      </c>
      <c r="H58" s="11"/>
      <c r="I58" s="11"/>
      <c r="J58" s="13" t="s">
        <v>260</v>
      </c>
      <c r="K58" s="21" t="s">
        <v>507</v>
      </c>
      <c r="L58" s="17" t="s">
        <v>234</v>
      </c>
      <c r="M58" s="19" t="s">
        <v>507</v>
      </c>
      <c r="N58" s="13" t="s">
        <v>260</v>
      </c>
      <c r="O58" s="11"/>
      <c r="P58" s="11">
        <v>25</v>
      </c>
      <c r="Q58" s="9" t="s">
        <v>297</v>
      </c>
      <c r="R58" s="10">
        <v>30.5</v>
      </c>
      <c r="S58" s="13" t="s">
        <v>1372</v>
      </c>
      <c r="T58" s="9" t="s">
        <v>1665</v>
      </c>
      <c r="U58" s="11" t="s">
        <v>1083</v>
      </c>
      <c r="V58" s="11" t="s">
        <v>1083</v>
      </c>
      <c r="W58" s="11" t="s">
        <v>1276</v>
      </c>
      <c r="X58" s="11" t="s">
        <v>1373</v>
      </c>
      <c r="Y58" s="11" t="str">
        <f t="shared" si="0"/>
        <v>OK</v>
      </c>
      <c r="Z58" s="11">
        <f t="shared" si="1"/>
        <v>800</v>
      </c>
      <c r="AA58" s="11">
        <f t="shared" si="2"/>
        <v>4000</v>
      </c>
      <c r="AB58" s="11"/>
      <c r="AC58" s="14"/>
      <c r="AD58" s="11"/>
      <c r="AE58" s="11"/>
      <c r="AF58" s="11"/>
    </row>
    <row r="59" spans="1:32" ht="11.85" customHeight="1" x14ac:dyDescent="0.25">
      <c r="A59" s="9" t="s">
        <v>1666</v>
      </c>
      <c r="B59" s="10">
        <v>33</v>
      </c>
      <c r="C59" s="9" t="s">
        <v>297</v>
      </c>
      <c r="D59" s="9" t="s">
        <v>290</v>
      </c>
      <c r="E59" s="11" t="s">
        <v>291</v>
      </c>
      <c r="F59" s="11">
        <v>16</v>
      </c>
      <c r="G59" s="11">
        <v>25</v>
      </c>
      <c r="H59" s="11"/>
      <c r="I59" s="11"/>
      <c r="J59" s="13" t="s">
        <v>260</v>
      </c>
      <c r="K59" s="21" t="s">
        <v>507</v>
      </c>
      <c r="L59" s="17" t="s">
        <v>234</v>
      </c>
      <c r="M59" s="19" t="s">
        <v>507</v>
      </c>
      <c r="N59" s="13" t="s">
        <v>260</v>
      </c>
      <c r="O59" s="11"/>
      <c r="P59" s="11">
        <v>25</v>
      </c>
      <c r="Q59" s="9" t="s">
        <v>297</v>
      </c>
      <c r="R59" s="10">
        <v>31.75</v>
      </c>
      <c r="S59" s="13" t="s">
        <v>1372</v>
      </c>
      <c r="T59" s="9" t="s">
        <v>1667</v>
      </c>
      <c r="U59" s="11" t="s">
        <v>1083</v>
      </c>
      <c r="V59" s="11" t="s">
        <v>1083</v>
      </c>
      <c r="W59" s="11" t="s">
        <v>1276</v>
      </c>
      <c r="X59" s="11" t="s">
        <v>1373</v>
      </c>
      <c r="Y59" s="11" t="str">
        <f t="shared" si="0"/>
        <v>OK</v>
      </c>
      <c r="Z59" s="11">
        <f t="shared" si="1"/>
        <v>800</v>
      </c>
      <c r="AA59" s="11">
        <f t="shared" si="2"/>
        <v>4000</v>
      </c>
      <c r="AB59" s="11"/>
      <c r="AC59" s="14"/>
      <c r="AD59" s="11"/>
      <c r="AE59" s="11"/>
      <c r="AF59" s="11"/>
    </row>
    <row r="60" spans="1:32" ht="11.85" customHeight="1" x14ac:dyDescent="0.25">
      <c r="A60" s="9" t="s">
        <v>1668</v>
      </c>
      <c r="B60" s="10">
        <v>32.25</v>
      </c>
      <c r="C60" s="9" t="s">
        <v>297</v>
      </c>
      <c r="D60" s="9" t="s">
        <v>290</v>
      </c>
      <c r="E60" s="11" t="s">
        <v>291</v>
      </c>
      <c r="F60" s="11">
        <v>16</v>
      </c>
      <c r="G60" s="11">
        <v>25</v>
      </c>
      <c r="H60" s="11"/>
      <c r="I60" s="11"/>
      <c r="J60" s="13" t="s">
        <v>260</v>
      </c>
      <c r="K60" s="21" t="s">
        <v>507</v>
      </c>
      <c r="L60" s="17" t="s">
        <v>234</v>
      </c>
      <c r="M60" s="19" t="s">
        <v>507</v>
      </c>
      <c r="N60" s="13" t="s">
        <v>260</v>
      </c>
      <c r="O60" s="11"/>
      <c r="P60" s="11">
        <v>25</v>
      </c>
      <c r="Q60" s="9" t="s">
        <v>297</v>
      </c>
      <c r="R60" s="10">
        <v>32.700000000000003</v>
      </c>
      <c r="S60" s="13" t="s">
        <v>1372</v>
      </c>
      <c r="T60" s="9" t="s">
        <v>1669</v>
      </c>
      <c r="U60" s="11" t="s">
        <v>1083</v>
      </c>
      <c r="V60" s="11" t="s">
        <v>1083</v>
      </c>
      <c r="W60" s="11" t="s">
        <v>1276</v>
      </c>
      <c r="X60" s="11" t="s">
        <v>1373</v>
      </c>
      <c r="Y60" s="11" t="str">
        <f t="shared" si="0"/>
        <v>OK</v>
      </c>
      <c r="Z60" s="11">
        <f t="shared" si="1"/>
        <v>800</v>
      </c>
      <c r="AA60" s="11">
        <f t="shared" si="2"/>
        <v>4000</v>
      </c>
      <c r="AB60" s="11"/>
      <c r="AC60" s="14"/>
      <c r="AD60" s="11"/>
      <c r="AE60" s="11"/>
      <c r="AF60" s="11"/>
    </row>
    <row r="61" spans="1:32" ht="11.85" customHeight="1" x14ac:dyDescent="0.25">
      <c r="A61" s="9" t="s">
        <v>1670</v>
      </c>
      <c r="B61" s="10">
        <v>33.700000000000003</v>
      </c>
      <c r="C61" s="9" t="s">
        <v>297</v>
      </c>
      <c r="D61" s="9" t="s">
        <v>290</v>
      </c>
      <c r="E61" s="11" t="s">
        <v>291</v>
      </c>
      <c r="F61" s="11">
        <v>16</v>
      </c>
      <c r="G61" s="11">
        <v>50</v>
      </c>
      <c r="H61" s="11"/>
      <c r="I61" s="11"/>
      <c r="J61" s="13" t="s">
        <v>260</v>
      </c>
      <c r="K61" s="21" t="s">
        <v>507</v>
      </c>
      <c r="L61" s="17" t="s">
        <v>234</v>
      </c>
      <c r="M61" s="19" t="s">
        <v>507</v>
      </c>
      <c r="N61" s="13" t="s">
        <v>260</v>
      </c>
      <c r="O61" s="11"/>
      <c r="P61" s="11">
        <v>50</v>
      </c>
      <c r="Q61" s="9" t="s">
        <v>297</v>
      </c>
      <c r="R61" s="10">
        <v>33.5</v>
      </c>
      <c r="S61" s="13" t="s">
        <v>1372</v>
      </c>
      <c r="T61" s="9" t="s">
        <v>1671</v>
      </c>
      <c r="U61" s="11" t="s">
        <v>1083</v>
      </c>
      <c r="V61" s="11" t="s">
        <v>1083</v>
      </c>
      <c r="W61" s="11" t="s">
        <v>1276</v>
      </c>
      <c r="X61" s="11" t="s">
        <v>1373</v>
      </c>
      <c r="Y61" s="11" t="str">
        <f t="shared" si="0"/>
        <v>OK</v>
      </c>
      <c r="Z61" s="11">
        <f t="shared" si="1"/>
        <v>1600</v>
      </c>
      <c r="AA61" s="11">
        <f t="shared" si="2"/>
        <v>8000</v>
      </c>
      <c r="AB61" s="11"/>
      <c r="AC61" s="14"/>
      <c r="AD61" s="11"/>
      <c r="AE61" s="11"/>
      <c r="AF61" s="11"/>
    </row>
    <row r="62" spans="1:32" ht="11.85" customHeight="1" x14ac:dyDescent="0.25">
      <c r="A62" s="9" t="s">
        <v>1672</v>
      </c>
      <c r="B62" s="10">
        <v>34.25</v>
      </c>
      <c r="C62" s="9" t="s">
        <v>297</v>
      </c>
      <c r="D62" s="9" t="s">
        <v>290</v>
      </c>
      <c r="E62" s="11" t="s">
        <v>291</v>
      </c>
      <c r="F62" s="11">
        <v>16</v>
      </c>
      <c r="G62" s="11">
        <v>25</v>
      </c>
      <c r="H62" s="11"/>
      <c r="I62" s="11"/>
      <c r="J62" s="13" t="s">
        <v>260</v>
      </c>
      <c r="K62" s="21" t="s">
        <v>507</v>
      </c>
      <c r="L62" s="17" t="s">
        <v>234</v>
      </c>
      <c r="M62" s="19" t="s">
        <v>507</v>
      </c>
      <c r="N62" s="13" t="s">
        <v>260</v>
      </c>
      <c r="O62" s="11"/>
      <c r="P62" s="11">
        <v>25</v>
      </c>
      <c r="Q62" s="9" t="s">
        <v>297</v>
      </c>
      <c r="R62" s="10">
        <v>33.4</v>
      </c>
      <c r="S62" s="13" t="s">
        <v>1372</v>
      </c>
      <c r="T62" s="9" t="s">
        <v>1673</v>
      </c>
      <c r="U62" s="11" t="s">
        <v>1083</v>
      </c>
      <c r="V62" s="11" t="s">
        <v>1083</v>
      </c>
      <c r="W62" s="11" t="s">
        <v>1276</v>
      </c>
      <c r="X62" s="11" t="s">
        <v>1373</v>
      </c>
      <c r="Y62" s="11" t="str">
        <f t="shared" si="0"/>
        <v>OK</v>
      </c>
      <c r="Z62" s="11">
        <f t="shared" si="1"/>
        <v>800</v>
      </c>
      <c r="AA62" s="11">
        <f t="shared" si="2"/>
        <v>4000</v>
      </c>
      <c r="AB62" s="11"/>
      <c r="AC62" s="14"/>
      <c r="AD62" s="11"/>
      <c r="AE62" s="11"/>
      <c r="AF62" s="11"/>
    </row>
    <row r="63" spans="1:32" ht="11.85" customHeight="1" x14ac:dyDescent="0.25">
      <c r="A63" s="9" t="s">
        <v>1674</v>
      </c>
      <c r="B63" s="10">
        <v>40.200000000000003</v>
      </c>
      <c r="C63" s="9" t="s">
        <v>297</v>
      </c>
      <c r="D63" s="9" t="s">
        <v>290</v>
      </c>
      <c r="E63" s="11" t="s">
        <v>291</v>
      </c>
      <c r="F63" s="11">
        <v>16</v>
      </c>
      <c r="G63" s="11">
        <v>25</v>
      </c>
      <c r="H63" s="11"/>
      <c r="I63" s="11"/>
      <c r="J63" s="13" t="s">
        <v>260</v>
      </c>
      <c r="K63" s="21" t="s">
        <v>507</v>
      </c>
      <c r="L63" s="17" t="s">
        <v>234</v>
      </c>
      <c r="M63" s="19" t="s">
        <v>507</v>
      </c>
      <c r="N63" s="13" t="s">
        <v>260</v>
      </c>
      <c r="O63" s="11"/>
      <c r="P63" s="11">
        <v>25</v>
      </c>
      <c r="Q63" s="9" t="s">
        <v>297</v>
      </c>
      <c r="R63" s="10">
        <v>32.700000000000003</v>
      </c>
      <c r="S63" s="13" t="s">
        <v>1372</v>
      </c>
      <c r="T63" s="9" t="s">
        <v>1675</v>
      </c>
      <c r="U63" s="11" t="s">
        <v>1083</v>
      </c>
      <c r="V63" s="11" t="s">
        <v>1083</v>
      </c>
      <c r="W63" s="11" t="s">
        <v>1276</v>
      </c>
      <c r="X63" s="11" t="s">
        <v>1373</v>
      </c>
      <c r="Y63" s="11" t="str">
        <f t="shared" si="0"/>
        <v>OK</v>
      </c>
      <c r="Z63" s="11">
        <f t="shared" si="1"/>
        <v>800</v>
      </c>
      <c r="AA63" s="11">
        <f t="shared" si="2"/>
        <v>4000</v>
      </c>
      <c r="AB63" s="11"/>
      <c r="AC63" s="14"/>
      <c r="AD63" s="11"/>
      <c r="AE63" s="11"/>
      <c r="AF63" s="11"/>
    </row>
    <row r="64" spans="1:32" ht="11.85" customHeight="1" x14ac:dyDescent="0.25">
      <c r="A64" s="9" t="s">
        <v>1676</v>
      </c>
      <c r="B64" s="10">
        <v>42.75</v>
      </c>
      <c r="C64" s="9" t="s">
        <v>297</v>
      </c>
      <c r="D64" s="9" t="s">
        <v>290</v>
      </c>
      <c r="E64" s="11" t="s">
        <v>291</v>
      </c>
      <c r="F64" s="11">
        <v>16</v>
      </c>
      <c r="G64" s="11">
        <v>25</v>
      </c>
      <c r="H64" s="11"/>
      <c r="I64" s="11"/>
      <c r="J64" s="13" t="s">
        <v>260</v>
      </c>
      <c r="K64" s="21" t="s">
        <v>507</v>
      </c>
      <c r="L64" s="17" t="s">
        <v>234</v>
      </c>
      <c r="M64" s="19" t="s">
        <v>507</v>
      </c>
      <c r="N64" s="13" t="s">
        <v>260</v>
      </c>
      <c r="O64" s="11"/>
      <c r="P64" s="11">
        <v>25</v>
      </c>
      <c r="Q64" s="9" t="s">
        <v>297</v>
      </c>
      <c r="R64" s="10">
        <v>34.5</v>
      </c>
      <c r="S64" s="13" t="s">
        <v>1372</v>
      </c>
      <c r="T64" s="9" t="s">
        <v>1677</v>
      </c>
      <c r="U64" s="11" t="s">
        <v>1083</v>
      </c>
      <c r="V64" s="11" t="s">
        <v>1083</v>
      </c>
      <c r="W64" s="11" t="s">
        <v>1276</v>
      </c>
      <c r="X64" s="11" t="s">
        <v>1373</v>
      </c>
      <c r="Y64" s="11" t="str">
        <f t="shared" si="0"/>
        <v>OK</v>
      </c>
      <c r="Z64" s="11">
        <f t="shared" si="1"/>
        <v>800</v>
      </c>
      <c r="AA64" s="11">
        <f t="shared" si="2"/>
        <v>4000</v>
      </c>
      <c r="AB64" s="11"/>
      <c r="AC64" s="14"/>
      <c r="AD64" s="11"/>
      <c r="AE64" s="11"/>
      <c r="AF64" s="11"/>
    </row>
    <row r="65" spans="1:32" ht="11.85" customHeight="1" x14ac:dyDescent="0.25">
      <c r="A65" s="9" t="s">
        <v>1678</v>
      </c>
      <c r="B65" s="10">
        <v>46.5</v>
      </c>
      <c r="C65" s="9" t="s">
        <v>297</v>
      </c>
      <c r="D65" s="9" t="s">
        <v>290</v>
      </c>
      <c r="E65" s="11" t="s">
        <v>291</v>
      </c>
      <c r="F65" s="11">
        <v>16</v>
      </c>
      <c r="G65" s="11">
        <v>25</v>
      </c>
      <c r="H65" s="11"/>
      <c r="I65" s="11"/>
      <c r="J65" s="13" t="s">
        <v>260</v>
      </c>
      <c r="K65" s="21" t="s">
        <v>507</v>
      </c>
      <c r="L65" s="17" t="s">
        <v>234</v>
      </c>
      <c r="M65" s="19" t="s">
        <v>507</v>
      </c>
      <c r="N65" s="13" t="s">
        <v>260</v>
      </c>
      <c r="O65" s="11"/>
      <c r="P65" s="11">
        <v>25</v>
      </c>
      <c r="Q65" s="9" t="s">
        <v>297</v>
      </c>
      <c r="R65" s="10">
        <v>34.450000000000003</v>
      </c>
      <c r="S65" s="13" t="s">
        <v>1372</v>
      </c>
      <c r="T65" s="9" t="s">
        <v>1679</v>
      </c>
      <c r="U65" s="11" t="s">
        <v>1083</v>
      </c>
      <c r="V65" s="11" t="s">
        <v>1083</v>
      </c>
      <c r="W65" s="11" t="s">
        <v>1276</v>
      </c>
      <c r="X65" s="11" t="s">
        <v>1373</v>
      </c>
      <c r="Y65" s="11" t="str">
        <f t="shared" si="0"/>
        <v>OK</v>
      </c>
      <c r="Z65" s="11">
        <f t="shared" si="1"/>
        <v>800</v>
      </c>
      <c r="AA65" s="11">
        <f t="shared" si="2"/>
        <v>4000</v>
      </c>
      <c r="AB65" s="11"/>
      <c r="AC65" s="14"/>
      <c r="AD65" s="11"/>
      <c r="AE65" s="11"/>
      <c r="AF65" s="11"/>
    </row>
    <row r="66" spans="1:32" ht="11.85" customHeight="1" x14ac:dyDescent="0.25">
      <c r="A66" s="9" t="s">
        <v>1680</v>
      </c>
      <c r="B66" s="10">
        <v>60</v>
      </c>
      <c r="C66" s="9" t="s">
        <v>297</v>
      </c>
      <c r="D66" s="9" t="s">
        <v>290</v>
      </c>
      <c r="E66" s="11" t="s">
        <v>291</v>
      </c>
      <c r="F66" s="11">
        <v>16</v>
      </c>
      <c r="G66" s="11">
        <v>25</v>
      </c>
      <c r="H66" s="11"/>
      <c r="I66" s="11"/>
      <c r="J66" s="13" t="s">
        <v>260</v>
      </c>
      <c r="K66" s="21" t="s">
        <v>507</v>
      </c>
      <c r="L66" s="17" t="s">
        <v>234</v>
      </c>
      <c r="M66" s="19" t="s">
        <v>507</v>
      </c>
      <c r="N66" s="13" t="s">
        <v>260</v>
      </c>
      <c r="O66" s="11"/>
      <c r="P66" s="11">
        <v>25</v>
      </c>
      <c r="Q66" s="9" t="s">
        <v>297</v>
      </c>
      <c r="R66" s="10">
        <v>36.75</v>
      </c>
      <c r="S66" s="13" t="s">
        <v>1372</v>
      </c>
      <c r="T66" s="9" t="s">
        <v>1681</v>
      </c>
      <c r="U66" s="11" t="s">
        <v>1083</v>
      </c>
      <c r="V66" s="11" t="s">
        <v>1083</v>
      </c>
      <c r="W66" s="11" t="s">
        <v>1276</v>
      </c>
      <c r="X66" s="11" t="s">
        <v>1373</v>
      </c>
      <c r="Y66" s="11" t="str">
        <f t="shared" si="0"/>
        <v>OK</v>
      </c>
      <c r="Z66" s="11">
        <f t="shared" si="1"/>
        <v>800</v>
      </c>
      <c r="AA66" s="11">
        <f t="shared" si="2"/>
        <v>4000</v>
      </c>
      <c r="AB66" s="11"/>
      <c r="AC66" s="14"/>
      <c r="AD66" s="11"/>
      <c r="AE66" s="11"/>
      <c r="AF66" s="11"/>
    </row>
    <row r="67" spans="1:32" ht="11.85" customHeight="1" x14ac:dyDescent="0.25">
      <c r="A67" s="9" t="s">
        <v>1682</v>
      </c>
      <c r="B67" s="10">
        <v>30.2</v>
      </c>
      <c r="C67" s="9" t="s">
        <v>297</v>
      </c>
      <c r="D67" s="9" t="s">
        <v>290</v>
      </c>
      <c r="E67" s="11" t="s">
        <v>291</v>
      </c>
      <c r="F67" s="11">
        <v>16</v>
      </c>
      <c r="G67" s="11">
        <v>75</v>
      </c>
      <c r="H67" s="11"/>
      <c r="I67" s="11"/>
      <c r="J67" s="13" t="s">
        <v>260</v>
      </c>
      <c r="K67" s="21" t="s">
        <v>507</v>
      </c>
      <c r="L67" s="17" t="s">
        <v>234</v>
      </c>
      <c r="M67" s="19" t="s">
        <v>507</v>
      </c>
      <c r="N67" s="13" t="s">
        <v>260</v>
      </c>
      <c r="O67" s="11"/>
      <c r="P67" s="11">
        <v>75</v>
      </c>
      <c r="Q67" s="9" t="s">
        <v>297</v>
      </c>
      <c r="R67" s="10">
        <v>30.25</v>
      </c>
      <c r="S67" s="13" t="s">
        <v>1372</v>
      </c>
      <c r="T67" s="9" t="s">
        <v>1683</v>
      </c>
      <c r="U67" s="11" t="s">
        <v>1083</v>
      </c>
      <c r="V67" s="11" t="s">
        <v>1083</v>
      </c>
      <c r="W67" s="11" t="s">
        <v>1276</v>
      </c>
      <c r="X67" s="11" t="s">
        <v>1373</v>
      </c>
      <c r="Y67" s="11" t="str">
        <f t="shared" ref="Y67:Y130" si="3">IF(G67=P67, "OK","FIX THIS FKING LINE!!")</f>
        <v>OK</v>
      </c>
      <c r="Z67" s="11">
        <f t="shared" ref="Z67:Z130" si="4">F67*G67*2</f>
        <v>2400</v>
      </c>
      <c r="AA67" s="11">
        <f t="shared" ref="AA67:AA130" si="5">Z67*5</f>
        <v>12000</v>
      </c>
      <c r="AB67" s="11"/>
      <c r="AC67" s="14"/>
      <c r="AD67" s="11"/>
      <c r="AE67" s="11"/>
      <c r="AF67" s="11"/>
    </row>
    <row r="68" spans="1:32" ht="11.85" customHeight="1" x14ac:dyDescent="0.25">
      <c r="A68" s="9" t="s">
        <v>1684</v>
      </c>
      <c r="B68" s="10">
        <v>118</v>
      </c>
      <c r="C68" s="9" t="s">
        <v>297</v>
      </c>
      <c r="D68" s="9" t="s">
        <v>290</v>
      </c>
      <c r="E68" s="11" t="s">
        <v>291</v>
      </c>
      <c r="F68" s="11">
        <v>16</v>
      </c>
      <c r="G68" s="11">
        <v>25</v>
      </c>
      <c r="H68" s="11"/>
      <c r="I68" s="11"/>
      <c r="J68" s="13" t="s">
        <v>260</v>
      </c>
      <c r="K68" s="21" t="s">
        <v>507</v>
      </c>
      <c r="L68" s="17" t="s">
        <v>234</v>
      </c>
      <c r="M68" s="19" t="s">
        <v>507</v>
      </c>
      <c r="N68" s="13" t="s">
        <v>260</v>
      </c>
      <c r="O68" s="11"/>
      <c r="P68" s="11">
        <v>25</v>
      </c>
      <c r="Q68" s="9" t="s">
        <v>297</v>
      </c>
      <c r="R68" s="10">
        <v>40.299999999999997</v>
      </c>
      <c r="S68" s="13" t="s">
        <v>1372</v>
      </c>
      <c r="T68" s="9" t="s">
        <v>1685</v>
      </c>
      <c r="U68" s="11" t="s">
        <v>1083</v>
      </c>
      <c r="V68" s="11" t="s">
        <v>1083</v>
      </c>
      <c r="W68" s="11" t="s">
        <v>1276</v>
      </c>
      <c r="X68" s="11" t="s">
        <v>1373</v>
      </c>
      <c r="Y68" s="11" t="str">
        <f t="shared" si="3"/>
        <v>OK</v>
      </c>
      <c r="Z68" s="11">
        <f t="shared" si="4"/>
        <v>800</v>
      </c>
      <c r="AA68" s="11">
        <f t="shared" si="5"/>
        <v>4000</v>
      </c>
      <c r="AB68" s="11"/>
      <c r="AC68" s="14"/>
      <c r="AD68" s="11"/>
      <c r="AE68" s="11"/>
      <c r="AF68" s="11"/>
    </row>
    <row r="69" spans="1:32" ht="11.85" customHeight="1" x14ac:dyDescent="0.25">
      <c r="A69" s="9" t="s">
        <v>1686</v>
      </c>
      <c r="B69" s="10">
        <v>115</v>
      </c>
      <c r="C69" s="9" t="s">
        <v>494</v>
      </c>
      <c r="D69" s="9" t="s">
        <v>290</v>
      </c>
      <c r="E69" s="11" t="s">
        <v>291</v>
      </c>
      <c r="F69" s="11">
        <v>16</v>
      </c>
      <c r="G69" s="11">
        <v>25</v>
      </c>
      <c r="H69" s="11"/>
      <c r="I69" s="11"/>
      <c r="J69" s="13" t="s">
        <v>260</v>
      </c>
      <c r="K69" s="21" t="s">
        <v>507</v>
      </c>
      <c r="L69" s="17" t="s">
        <v>234</v>
      </c>
      <c r="M69" s="19" t="s">
        <v>507</v>
      </c>
      <c r="N69" s="13" t="s">
        <v>260</v>
      </c>
      <c r="O69" s="11"/>
      <c r="P69" s="11">
        <v>25</v>
      </c>
      <c r="Q69" s="9" t="s">
        <v>494</v>
      </c>
      <c r="R69" s="10">
        <v>104</v>
      </c>
      <c r="S69" s="13" t="s">
        <v>1372</v>
      </c>
      <c r="T69" s="9" t="s">
        <v>1687</v>
      </c>
      <c r="U69" s="11" t="s">
        <v>1083</v>
      </c>
      <c r="V69" s="11" t="s">
        <v>1083</v>
      </c>
      <c r="W69" s="11" t="s">
        <v>1276</v>
      </c>
      <c r="X69" s="11" t="s">
        <v>1373</v>
      </c>
      <c r="Y69" s="11" t="str">
        <f t="shared" si="3"/>
        <v>OK</v>
      </c>
      <c r="Z69" s="11">
        <f t="shared" si="4"/>
        <v>800</v>
      </c>
      <c r="AA69" s="11">
        <f t="shared" si="5"/>
        <v>4000</v>
      </c>
      <c r="AB69" s="11"/>
      <c r="AC69" s="14"/>
      <c r="AD69" s="11"/>
      <c r="AE69" s="11"/>
      <c r="AF69" s="11"/>
    </row>
    <row r="70" spans="1:32" ht="11.85" customHeight="1" x14ac:dyDescent="0.25">
      <c r="A70" s="9" t="s">
        <v>1688</v>
      </c>
      <c r="B70" s="10">
        <v>100</v>
      </c>
      <c r="C70" s="9" t="s">
        <v>494</v>
      </c>
      <c r="D70" s="9" t="s">
        <v>290</v>
      </c>
      <c r="E70" s="11" t="s">
        <v>291</v>
      </c>
      <c r="F70" s="11">
        <v>16</v>
      </c>
      <c r="G70" s="11">
        <v>25</v>
      </c>
      <c r="H70" s="11"/>
      <c r="I70" s="11"/>
      <c r="J70" s="13" t="s">
        <v>260</v>
      </c>
      <c r="K70" s="21" t="s">
        <v>507</v>
      </c>
      <c r="L70" s="17" t="s">
        <v>234</v>
      </c>
      <c r="M70" s="19" t="s">
        <v>507</v>
      </c>
      <c r="N70" s="13" t="s">
        <v>260</v>
      </c>
      <c r="O70" s="11"/>
      <c r="P70" s="11">
        <v>25</v>
      </c>
      <c r="Q70" s="9" t="s">
        <v>548</v>
      </c>
      <c r="R70" s="10">
        <v>44.15</v>
      </c>
      <c r="S70" s="13" t="s">
        <v>1372</v>
      </c>
      <c r="T70" s="9" t="s">
        <v>1689</v>
      </c>
      <c r="U70" s="11" t="s">
        <v>1083</v>
      </c>
      <c r="V70" s="11" t="s">
        <v>1083</v>
      </c>
      <c r="W70" s="11" t="s">
        <v>1276</v>
      </c>
      <c r="X70" s="11" t="s">
        <v>1373</v>
      </c>
      <c r="Y70" s="11" t="str">
        <f t="shared" si="3"/>
        <v>OK</v>
      </c>
      <c r="Z70" s="11">
        <f t="shared" si="4"/>
        <v>800</v>
      </c>
      <c r="AA70" s="11">
        <f t="shared" si="5"/>
        <v>4000</v>
      </c>
      <c r="AB70" s="11"/>
      <c r="AC70" s="14"/>
      <c r="AD70" s="11"/>
      <c r="AE70" s="11"/>
      <c r="AF70" s="11"/>
    </row>
    <row r="71" spans="1:32" ht="11.85" customHeight="1" x14ac:dyDescent="0.25">
      <c r="A71" s="9" t="s">
        <v>1690</v>
      </c>
      <c r="B71" s="10">
        <v>95.5</v>
      </c>
      <c r="C71" s="9" t="s">
        <v>310</v>
      </c>
      <c r="D71" s="9" t="s">
        <v>290</v>
      </c>
      <c r="E71" s="11" t="s">
        <v>291</v>
      </c>
      <c r="F71" s="11">
        <v>16</v>
      </c>
      <c r="G71" s="11">
        <v>25</v>
      </c>
      <c r="H71" s="11"/>
      <c r="I71" s="11"/>
      <c r="J71" s="13" t="s">
        <v>260</v>
      </c>
      <c r="K71" s="21" t="s">
        <v>507</v>
      </c>
      <c r="L71" s="17" t="s">
        <v>234</v>
      </c>
      <c r="M71" s="19" t="s">
        <v>507</v>
      </c>
      <c r="N71" s="13" t="s">
        <v>260</v>
      </c>
      <c r="O71" s="11"/>
      <c r="P71" s="11">
        <v>25</v>
      </c>
      <c r="Q71" s="9" t="s">
        <v>310</v>
      </c>
      <c r="R71" s="10">
        <v>93</v>
      </c>
      <c r="S71" s="13" t="s">
        <v>1372</v>
      </c>
      <c r="T71" s="9" t="s">
        <v>1691</v>
      </c>
      <c r="U71" s="11" t="s">
        <v>1083</v>
      </c>
      <c r="V71" s="11" t="s">
        <v>1083</v>
      </c>
      <c r="W71" s="11" t="s">
        <v>1276</v>
      </c>
      <c r="X71" s="11" t="s">
        <v>1373</v>
      </c>
      <c r="Y71" s="11" t="str">
        <f t="shared" si="3"/>
        <v>OK</v>
      </c>
      <c r="Z71" s="11">
        <f t="shared" si="4"/>
        <v>800</v>
      </c>
      <c r="AA71" s="11">
        <f t="shared" si="5"/>
        <v>4000</v>
      </c>
      <c r="AB71" s="11"/>
      <c r="AC71" s="14"/>
      <c r="AD71" s="11"/>
      <c r="AE71" s="11"/>
      <c r="AF71" s="11"/>
    </row>
    <row r="72" spans="1:32" ht="11.85" customHeight="1" x14ac:dyDescent="0.25">
      <c r="A72" s="9" t="s">
        <v>1692</v>
      </c>
      <c r="B72" s="10">
        <v>130</v>
      </c>
      <c r="C72" s="9" t="s">
        <v>310</v>
      </c>
      <c r="D72" s="9" t="s">
        <v>290</v>
      </c>
      <c r="E72" s="11" t="s">
        <v>291</v>
      </c>
      <c r="F72" s="11">
        <v>16</v>
      </c>
      <c r="G72" s="11">
        <v>25</v>
      </c>
      <c r="H72" s="11"/>
      <c r="I72" s="11"/>
      <c r="J72" s="13" t="s">
        <v>260</v>
      </c>
      <c r="K72" s="21" t="s">
        <v>507</v>
      </c>
      <c r="L72" s="17" t="s">
        <v>234</v>
      </c>
      <c r="M72" s="19" t="s">
        <v>507</v>
      </c>
      <c r="N72" s="13" t="s">
        <v>260</v>
      </c>
      <c r="O72" s="11"/>
      <c r="P72" s="11">
        <v>25</v>
      </c>
      <c r="Q72" s="9" t="s">
        <v>310</v>
      </c>
      <c r="R72" s="10">
        <v>91.5</v>
      </c>
      <c r="S72" s="13" t="s">
        <v>1372</v>
      </c>
      <c r="T72" s="9" t="s">
        <v>1693</v>
      </c>
      <c r="U72" s="11" t="s">
        <v>1083</v>
      </c>
      <c r="V72" s="11" t="s">
        <v>1083</v>
      </c>
      <c r="W72" s="11" t="s">
        <v>1276</v>
      </c>
      <c r="X72" s="11" t="s">
        <v>1373</v>
      </c>
      <c r="Y72" s="11" t="str">
        <f t="shared" si="3"/>
        <v>OK</v>
      </c>
      <c r="Z72" s="11">
        <f t="shared" si="4"/>
        <v>800</v>
      </c>
      <c r="AA72" s="11">
        <f t="shared" si="5"/>
        <v>4000</v>
      </c>
      <c r="AB72" s="11"/>
      <c r="AC72" s="14"/>
      <c r="AD72" s="11"/>
      <c r="AE72" s="11"/>
      <c r="AF72" s="11"/>
    </row>
    <row r="73" spans="1:32" ht="11.85" customHeight="1" x14ac:dyDescent="0.25">
      <c r="A73" s="9" t="s">
        <v>1694</v>
      </c>
      <c r="B73" s="10">
        <v>131</v>
      </c>
      <c r="C73" s="9" t="s">
        <v>310</v>
      </c>
      <c r="D73" s="9" t="s">
        <v>290</v>
      </c>
      <c r="E73" s="11" t="s">
        <v>291</v>
      </c>
      <c r="F73" s="11">
        <v>16</v>
      </c>
      <c r="G73" s="11">
        <v>25</v>
      </c>
      <c r="H73" s="11"/>
      <c r="I73" s="11"/>
      <c r="J73" s="13" t="s">
        <v>260</v>
      </c>
      <c r="K73" s="21" t="s">
        <v>507</v>
      </c>
      <c r="L73" s="17" t="s">
        <v>234</v>
      </c>
      <c r="M73" s="19" t="s">
        <v>507</v>
      </c>
      <c r="N73" s="13" t="s">
        <v>260</v>
      </c>
      <c r="O73" s="11"/>
      <c r="P73" s="11">
        <v>25</v>
      </c>
      <c r="Q73" s="9" t="s">
        <v>293</v>
      </c>
      <c r="R73" s="10">
        <v>33.6</v>
      </c>
      <c r="S73" s="13" t="s">
        <v>1372</v>
      </c>
      <c r="T73" s="9" t="s">
        <v>1695</v>
      </c>
      <c r="U73" s="11" t="s">
        <v>1083</v>
      </c>
      <c r="V73" s="11" t="s">
        <v>1083</v>
      </c>
      <c r="W73" s="11" t="s">
        <v>1276</v>
      </c>
      <c r="X73" s="11" t="s">
        <v>1373</v>
      </c>
      <c r="Y73" s="11" t="str">
        <f t="shared" si="3"/>
        <v>OK</v>
      </c>
      <c r="Z73" s="11">
        <f t="shared" si="4"/>
        <v>800</v>
      </c>
      <c r="AA73" s="11">
        <f t="shared" si="5"/>
        <v>4000</v>
      </c>
      <c r="AB73" s="11"/>
      <c r="AC73" s="14"/>
      <c r="AD73" s="11"/>
      <c r="AE73" s="11"/>
      <c r="AF73" s="11"/>
    </row>
    <row r="74" spans="1:32" ht="11.85" customHeight="1" x14ac:dyDescent="0.25">
      <c r="A74" s="9" t="s">
        <v>1696</v>
      </c>
      <c r="B74" s="10">
        <v>0</v>
      </c>
      <c r="C74" s="9" t="s">
        <v>297</v>
      </c>
      <c r="D74" s="9" t="s">
        <v>290</v>
      </c>
      <c r="E74" s="11" t="s">
        <v>291</v>
      </c>
      <c r="F74" s="11">
        <v>16</v>
      </c>
      <c r="G74" s="11">
        <v>25</v>
      </c>
      <c r="H74" s="11"/>
      <c r="I74" s="21"/>
      <c r="J74" s="13" t="s">
        <v>260</v>
      </c>
      <c r="K74" s="21" t="s">
        <v>838</v>
      </c>
      <c r="L74" s="17" t="s">
        <v>234</v>
      </c>
      <c r="M74" s="19" t="s">
        <v>507</v>
      </c>
      <c r="N74" s="13" t="s">
        <v>260</v>
      </c>
      <c r="O74" s="11" t="s">
        <v>838</v>
      </c>
      <c r="P74" s="11">
        <v>25</v>
      </c>
      <c r="Q74" s="9" t="s">
        <v>293</v>
      </c>
      <c r="R74" s="10">
        <v>33.6</v>
      </c>
      <c r="S74" s="13" t="s">
        <v>1372</v>
      </c>
      <c r="T74" s="9" t="s">
        <v>1695</v>
      </c>
      <c r="U74" s="11" t="s">
        <v>1083</v>
      </c>
      <c r="V74" s="11" t="s">
        <v>1083</v>
      </c>
      <c r="W74" s="11" t="s">
        <v>1276</v>
      </c>
      <c r="X74" s="11" t="s">
        <v>1373</v>
      </c>
      <c r="Y74" s="11" t="str">
        <f t="shared" si="3"/>
        <v>OK</v>
      </c>
      <c r="Z74" s="11">
        <f t="shared" si="4"/>
        <v>800</v>
      </c>
      <c r="AA74" s="11">
        <f t="shared" si="5"/>
        <v>4000</v>
      </c>
      <c r="AB74" s="11"/>
      <c r="AC74" s="14"/>
      <c r="AD74" s="11"/>
      <c r="AE74" s="11"/>
      <c r="AF74" s="11"/>
    </row>
    <row r="75" spans="1:32" ht="11.85" customHeight="1" x14ac:dyDescent="0.25">
      <c r="A75" s="9" t="s">
        <v>1697</v>
      </c>
      <c r="B75" s="10">
        <v>106</v>
      </c>
      <c r="C75" s="9" t="s">
        <v>310</v>
      </c>
      <c r="D75" s="9" t="s">
        <v>290</v>
      </c>
      <c r="E75" s="11" t="s">
        <v>291</v>
      </c>
      <c r="F75" s="11">
        <v>16</v>
      </c>
      <c r="G75" s="11">
        <v>25</v>
      </c>
      <c r="H75" s="11"/>
      <c r="I75" s="21"/>
      <c r="J75" s="13" t="s">
        <v>260</v>
      </c>
      <c r="K75" s="21" t="s">
        <v>558</v>
      </c>
      <c r="L75" s="17" t="s">
        <v>234</v>
      </c>
      <c r="M75" s="19" t="s">
        <v>507</v>
      </c>
      <c r="N75" s="13" t="s">
        <v>260</v>
      </c>
      <c r="O75" s="11" t="s">
        <v>1698</v>
      </c>
      <c r="P75" s="11">
        <v>25</v>
      </c>
      <c r="Q75" s="9" t="s">
        <v>297</v>
      </c>
      <c r="R75" s="10">
        <v>33.25</v>
      </c>
      <c r="S75" s="13" t="s">
        <v>1372</v>
      </c>
      <c r="T75" s="9" t="s">
        <v>1699</v>
      </c>
      <c r="U75" s="11" t="s">
        <v>1083</v>
      </c>
      <c r="V75" s="11" t="s">
        <v>1083</v>
      </c>
      <c r="W75" s="11" t="s">
        <v>1276</v>
      </c>
      <c r="X75" s="11" t="s">
        <v>1373</v>
      </c>
      <c r="Y75" s="11" t="str">
        <f t="shared" si="3"/>
        <v>OK</v>
      </c>
      <c r="Z75" s="11">
        <f t="shared" si="4"/>
        <v>800</v>
      </c>
      <c r="AA75" s="11">
        <f t="shared" si="5"/>
        <v>4000</v>
      </c>
      <c r="AB75" s="11"/>
      <c r="AC75" s="14"/>
      <c r="AD75" s="11"/>
      <c r="AE75" s="11"/>
      <c r="AF75" s="11"/>
    </row>
    <row r="76" spans="1:32" ht="11.85" customHeight="1" x14ac:dyDescent="0.25">
      <c r="A76" s="9" t="s">
        <v>1700</v>
      </c>
      <c r="B76" s="10">
        <v>38.85</v>
      </c>
      <c r="C76" s="9" t="s">
        <v>297</v>
      </c>
      <c r="D76" s="9" t="s">
        <v>290</v>
      </c>
      <c r="E76" s="11" t="s">
        <v>291</v>
      </c>
      <c r="F76" s="11">
        <v>16</v>
      </c>
      <c r="G76" s="11">
        <v>25</v>
      </c>
      <c r="H76" s="11"/>
      <c r="I76" s="21"/>
      <c r="J76" s="13" t="s">
        <v>260</v>
      </c>
      <c r="K76" s="21" t="s">
        <v>590</v>
      </c>
      <c r="L76" s="17" t="s">
        <v>234</v>
      </c>
      <c r="M76" s="19" t="s">
        <v>507</v>
      </c>
      <c r="N76" s="13" t="s">
        <v>260</v>
      </c>
      <c r="O76" s="111" t="s">
        <v>590</v>
      </c>
      <c r="P76" s="11">
        <v>25</v>
      </c>
      <c r="Q76" s="9" t="s">
        <v>297</v>
      </c>
      <c r="R76" s="10">
        <v>33.25</v>
      </c>
      <c r="S76" s="13" t="s">
        <v>1372</v>
      </c>
      <c r="T76" s="9" t="s">
        <v>1699</v>
      </c>
      <c r="U76" s="11" t="s">
        <v>1083</v>
      </c>
      <c r="V76" s="11" t="s">
        <v>1083</v>
      </c>
      <c r="W76" s="11" t="s">
        <v>1276</v>
      </c>
      <c r="X76" s="11" t="s">
        <v>1373</v>
      </c>
      <c r="Y76" s="11" t="str">
        <f t="shared" si="3"/>
        <v>OK</v>
      </c>
      <c r="Z76" s="11">
        <f t="shared" si="4"/>
        <v>800</v>
      </c>
      <c r="AA76" s="11">
        <f t="shared" si="5"/>
        <v>4000</v>
      </c>
      <c r="AB76" s="11"/>
      <c r="AC76" s="14"/>
      <c r="AD76" s="11"/>
      <c r="AE76" s="11"/>
      <c r="AF76" s="11"/>
    </row>
    <row r="77" spans="1:32" ht="11.85" customHeight="1" x14ac:dyDescent="0.25">
      <c r="A77" s="9" t="s">
        <v>1700</v>
      </c>
      <c r="B77" s="10">
        <v>38.85</v>
      </c>
      <c r="C77" s="9" t="s">
        <v>297</v>
      </c>
      <c r="D77" s="9" t="s">
        <v>290</v>
      </c>
      <c r="E77" s="11" t="s">
        <v>291</v>
      </c>
      <c r="F77" s="11">
        <v>16</v>
      </c>
      <c r="G77" s="11">
        <v>25</v>
      </c>
      <c r="H77" s="11"/>
      <c r="I77" s="21"/>
      <c r="J77" s="13" t="s">
        <v>260</v>
      </c>
      <c r="K77" s="21" t="s">
        <v>590</v>
      </c>
      <c r="L77" s="17" t="s">
        <v>234</v>
      </c>
      <c r="M77" s="19" t="s">
        <v>507</v>
      </c>
      <c r="N77" s="13" t="s">
        <v>260</v>
      </c>
      <c r="O77" s="111" t="s">
        <v>590</v>
      </c>
      <c r="P77" s="11">
        <v>25</v>
      </c>
      <c r="Q77" s="9" t="s">
        <v>297</v>
      </c>
      <c r="R77" s="10">
        <v>34.75</v>
      </c>
      <c r="S77" s="13" t="s">
        <v>1372</v>
      </c>
      <c r="T77" s="9" t="s">
        <v>1701</v>
      </c>
      <c r="U77" s="11" t="s">
        <v>1083</v>
      </c>
      <c r="V77" s="11" t="s">
        <v>1083</v>
      </c>
      <c r="W77" s="11" t="s">
        <v>1276</v>
      </c>
      <c r="X77" s="11" t="s">
        <v>1373</v>
      </c>
      <c r="Y77" s="11" t="str">
        <f t="shared" si="3"/>
        <v>OK</v>
      </c>
      <c r="Z77" s="11">
        <f t="shared" si="4"/>
        <v>800</v>
      </c>
      <c r="AA77" s="11">
        <f t="shared" si="5"/>
        <v>4000</v>
      </c>
      <c r="AB77" s="11"/>
      <c r="AC77" s="14"/>
      <c r="AD77" s="11"/>
      <c r="AE77" s="11"/>
      <c r="AF77" s="11"/>
    </row>
    <row r="78" spans="1:32" ht="11.85" customHeight="1" x14ac:dyDescent="0.25">
      <c r="A78" s="9" t="s">
        <v>1702</v>
      </c>
      <c r="B78" s="10">
        <v>40.25</v>
      </c>
      <c r="C78" s="9" t="s">
        <v>548</v>
      </c>
      <c r="D78" s="9" t="s">
        <v>290</v>
      </c>
      <c r="E78" s="11" t="s">
        <v>291</v>
      </c>
      <c r="F78" s="11">
        <v>16</v>
      </c>
      <c r="G78" s="11">
        <v>25</v>
      </c>
      <c r="H78" s="11"/>
      <c r="I78" s="21"/>
      <c r="J78" s="13" t="s">
        <v>260</v>
      </c>
      <c r="K78" s="21" t="s">
        <v>590</v>
      </c>
      <c r="L78" s="17" t="s">
        <v>234</v>
      </c>
      <c r="M78" s="19" t="s">
        <v>507</v>
      </c>
      <c r="N78" s="13" t="s">
        <v>260</v>
      </c>
      <c r="O78" s="111" t="s">
        <v>590</v>
      </c>
      <c r="P78" s="11">
        <v>25</v>
      </c>
      <c r="Q78" s="9" t="s">
        <v>297</v>
      </c>
      <c r="R78" s="10">
        <v>34.75</v>
      </c>
      <c r="S78" s="13" t="s">
        <v>1372</v>
      </c>
      <c r="T78" s="9" t="s">
        <v>1701</v>
      </c>
      <c r="U78" s="11" t="s">
        <v>1083</v>
      </c>
      <c r="V78" s="11" t="s">
        <v>1083</v>
      </c>
      <c r="W78" s="11" t="s">
        <v>1276</v>
      </c>
      <c r="X78" s="11" t="s">
        <v>1373</v>
      </c>
      <c r="Y78" s="11" t="str">
        <f t="shared" si="3"/>
        <v>OK</v>
      </c>
      <c r="Z78" s="11">
        <f t="shared" si="4"/>
        <v>800</v>
      </c>
      <c r="AA78" s="11">
        <f t="shared" si="5"/>
        <v>4000</v>
      </c>
      <c r="AB78" s="11"/>
      <c r="AC78" s="14"/>
      <c r="AD78" s="11"/>
      <c r="AE78" s="11"/>
      <c r="AF78" s="11"/>
    </row>
    <row r="79" spans="1:32" ht="11.85" customHeight="1" x14ac:dyDescent="0.25">
      <c r="A79" s="9" t="s">
        <v>1702</v>
      </c>
      <c r="B79" s="10">
        <v>40.25</v>
      </c>
      <c r="C79" s="9" t="s">
        <v>548</v>
      </c>
      <c r="D79" s="9" t="s">
        <v>290</v>
      </c>
      <c r="E79" s="11" t="s">
        <v>291</v>
      </c>
      <c r="F79" s="11">
        <v>16</v>
      </c>
      <c r="G79" s="11">
        <v>25</v>
      </c>
      <c r="H79" s="11"/>
      <c r="I79" s="21"/>
      <c r="J79" s="13" t="s">
        <v>260</v>
      </c>
      <c r="K79" s="21" t="s">
        <v>590</v>
      </c>
      <c r="L79" s="17" t="s">
        <v>234</v>
      </c>
      <c r="M79" s="19" t="s">
        <v>507</v>
      </c>
      <c r="N79" s="13" t="s">
        <v>260</v>
      </c>
      <c r="O79" s="111" t="s">
        <v>590</v>
      </c>
      <c r="P79" s="11">
        <v>25</v>
      </c>
      <c r="Q79" s="9" t="s">
        <v>297</v>
      </c>
      <c r="R79" s="10">
        <v>26.75</v>
      </c>
      <c r="S79" s="13" t="s">
        <v>1372</v>
      </c>
      <c r="T79" s="9" t="s">
        <v>1703</v>
      </c>
      <c r="U79" s="11" t="s">
        <v>1083</v>
      </c>
      <c r="V79" s="11" t="s">
        <v>1083</v>
      </c>
      <c r="W79" s="11" t="s">
        <v>1276</v>
      </c>
      <c r="X79" s="11" t="s">
        <v>1373</v>
      </c>
      <c r="Y79" s="11" t="str">
        <f t="shared" si="3"/>
        <v>OK</v>
      </c>
      <c r="Z79" s="11">
        <f t="shared" si="4"/>
        <v>800</v>
      </c>
      <c r="AA79" s="11">
        <f t="shared" si="5"/>
        <v>4000</v>
      </c>
      <c r="AB79" s="11"/>
      <c r="AC79" s="14"/>
      <c r="AD79" s="11"/>
      <c r="AE79" s="11"/>
      <c r="AF79" s="11"/>
    </row>
    <row r="80" spans="1:32" ht="11.85" customHeight="1" x14ac:dyDescent="0.25">
      <c r="A80" s="9" t="s">
        <v>1704</v>
      </c>
      <c r="B80" s="10">
        <v>100</v>
      </c>
      <c r="C80" s="9" t="s">
        <v>297</v>
      </c>
      <c r="D80" s="9" t="s">
        <v>290</v>
      </c>
      <c r="E80" s="11" t="s">
        <v>291</v>
      </c>
      <c r="F80" s="11">
        <v>16</v>
      </c>
      <c r="G80" s="11">
        <v>25</v>
      </c>
      <c r="H80" s="11"/>
      <c r="I80" s="21"/>
      <c r="J80" s="13" t="s">
        <v>260</v>
      </c>
      <c r="K80" s="21" t="s">
        <v>590</v>
      </c>
      <c r="L80" s="9" t="s">
        <v>234</v>
      </c>
      <c r="M80" s="11" t="s">
        <v>507</v>
      </c>
      <c r="N80" s="13" t="s">
        <v>260</v>
      </c>
      <c r="O80" s="111" t="s">
        <v>590</v>
      </c>
      <c r="P80" s="11">
        <v>25</v>
      </c>
      <c r="Q80" s="9" t="s">
        <v>310</v>
      </c>
      <c r="R80" s="10">
        <v>45</v>
      </c>
      <c r="S80" s="13" t="s">
        <v>1372</v>
      </c>
      <c r="T80" s="9" t="s">
        <v>1705</v>
      </c>
      <c r="U80" s="11" t="s">
        <v>1083</v>
      </c>
      <c r="V80" s="11" t="s">
        <v>1083</v>
      </c>
      <c r="W80" s="11" t="s">
        <v>1276</v>
      </c>
      <c r="X80" s="11" t="s">
        <v>1373</v>
      </c>
      <c r="Y80" s="11" t="str">
        <f t="shared" si="3"/>
        <v>OK</v>
      </c>
      <c r="Z80" s="11">
        <f t="shared" si="4"/>
        <v>800</v>
      </c>
      <c r="AA80" s="11">
        <f t="shared" si="5"/>
        <v>4000</v>
      </c>
    </row>
    <row r="81" spans="1:32" ht="11.85" customHeight="1" x14ac:dyDescent="0.25">
      <c r="A81" s="9" t="s">
        <v>1704</v>
      </c>
      <c r="B81" s="10">
        <v>100</v>
      </c>
      <c r="C81" s="9" t="s">
        <v>297</v>
      </c>
      <c r="D81" s="9" t="s">
        <v>290</v>
      </c>
      <c r="E81" s="11" t="s">
        <v>291</v>
      </c>
      <c r="F81" s="11">
        <v>16</v>
      </c>
      <c r="G81" s="11">
        <v>25</v>
      </c>
      <c r="H81" s="11"/>
      <c r="I81" s="21"/>
      <c r="J81" s="13" t="s">
        <v>260</v>
      </c>
      <c r="K81" s="21" t="s">
        <v>590</v>
      </c>
      <c r="L81" s="9" t="s">
        <v>234</v>
      </c>
      <c r="M81" s="11" t="s">
        <v>507</v>
      </c>
      <c r="N81" s="13" t="s">
        <v>260</v>
      </c>
      <c r="O81" s="111" t="s">
        <v>590</v>
      </c>
      <c r="P81" s="11">
        <v>25</v>
      </c>
      <c r="Q81" s="9" t="s">
        <v>310</v>
      </c>
      <c r="R81" s="10">
        <v>45</v>
      </c>
      <c r="S81" s="13" t="s">
        <v>1372</v>
      </c>
      <c r="T81" s="9" t="s">
        <v>1705</v>
      </c>
      <c r="U81" s="11" t="s">
        <v>1083</v>
      </c>
      <c r="V81" s="11" t="s">
        <v>1083</v>
      </c>
      <c r="W81" s="11" t="s">
        <v>1276</v>
      </c>
      <c r="X81" s="11" t="s">
        <v>1373</v>
      </c>
      <c r="Y81" s="11" t="str">
        <f t="shared" si="3"/>
        <v>OK</v>
      </c>
      <c r="Z81" s="11">
        <f t="shared" si="4"/>
        <v>800</v>
      </c>
      <c r="AA81" s="11">
        <f t="shared" si="5"/>
        <v>4000</v>
      </c>
    </row>
    <row r="82" spans="1:32" ht="11.85" customHeight="1" x14ac:dyDescent="0.25">
      <c r="A82" s="9" t="s">
        <v>1706</v>
      </c>
      <c r="B82" s="10">
        <v>55.25</v>
      </c>
      <c r="C82" s="9" t="s">
        <v>297</v>
      </c>
      <c r="D82" s="9" t="s">
        <v>290</v>
      </c>
      <c r="E82" s="11" t="s">
        <v>291</v>
      </c>
      <c r="F82" s="11">
        <v>16</v>
      </c>
      <c r="G82" s="11">
        <v>25</v>
      </c>
      <c r="H82" s="11"/>
      <c r="I82" s="21"/>
      <c r="J82" s="13" t="s">
        <v>260</v>
      </c>
      <c r="K82" s="21" t="s">
        <v>735</v>
      </c>
      <c r="L82" s="9" t="s">
        <v>234</v>
      </c>
      <c r="M82" s="11" t="s">
        <v>507</v>
      </c>
      <c r="N82" s="13" t="s">
        <v>260</v>
      </c>
      <c r="O82" s="111" t="s">
        <v>735</v>
      </c>
      <c r="P82" s="11">
        <v>25</v>
      </c>
      <c r="Q82" s="9" t="s">
        <v>310</v>
      </c>
      <c r="R82" s="10">
        <v>45</v>
      </c>
      <c r="S82" s="13" t="s">
        <v>1372</v>
      </c>
      <c r="T82" s="9" t="s">
        <v>1705</v>
      </c>
      <c r="U82" s="11" t="s">
        <v>1083</v>
      </c>
      <c r="V82" s="11" t="s">
        <v>1083</v>
      </c>
      <c r="W82" s="11" t="s">
        <v>1276</v>
      </c>
      <c r="X82" s="11" t="s">
        <v>1373</v>
      </c>
      <c r="Y82" s="11" t="str">
        <f t="shared" si="3"/>
        <v>OK</v>
      </c>
      <c r="Z82" s="11">
        <f t="shared" si="4"/>
        <v>800</v>
      </c>
      <c r="AA82" s="11">
        <f t="shared" si="5"/>
        <v>4000</v>
      </c>
    </row>
    <row r="83" spans="1:32" ht="11.85" customHeight="1" x14ac:dyDescent="0.25">
      <c r="A83" s="9" t="s">
        <v>1707</v>
      </c>
      <c r="B83" s="10">
        <v>124.25</v>
      </c>
      <c r="C83" s="9" t="s">
        <v>297</v>
      </c>
      <c r="D83" s="9" t="s">
        <v>290</v>
      </c>
      <c r="E83" s="11" t="s">
        <v>291</v>
      </c>
      <c r="F83" s="11">
        <v>16</v>
      </c>
      <c r="G83" s="11">
        <v>25</v>
      </c>
      <c r="H83" s="11"/>
      <c r="I83" s="21"/>
      <c r="J83" s="13" t="s">
        <v>260</v>
      </c>
      <c r="K83" s="12" t="s">
        <v>780</v>
      </c>
      <c r="L83" s="9" t="s">
        <v>234</v>
      </c>
      <c r="M83" s="11" t="s">
        <v>507</v>
      </c>
      <c r="N83" s="13" t="s">
        <v>260</v>
      </c>
      <c r="O83" s="101" t="s">
        <v>780</v>
      </c>
      <c r="P83" s="11">
        <v>25</v>
      </c>
      <c r="Q83" s="9" t="s">
        <v>310</v>
      </c>
      <c r="R83" s="10">
        <v>45</v>
      </c>
      <c r="S83" s="13" t="s">
        <v>1372</v>
      </c>
      <c r="T83" s="9" t="s">
        <v>1705</v>
      </c>
      <c r="U83" s="11" t="s">
        <v>1083</v>
      </c>
      <c r="V83" s="11" t="s">
        <v>1083</v>
      </c>
      <c r="W83" s="11" t="s">
        <v>1276</v>
      </c>
      <c r="X83" s="11" t="s">
        <v>1373</v>
      </c>
      <c r="Y83" s="11" t="str">
        <f t="shared" si="3"/>
        <v>OK</v>
      </c>
      <c r="Z83" s="11">
        <f t="shared" si="4"/>
        <v>800</v>
      </c>
      <c r="AA83" s="11">
        <f t="shared" si="5"/>
        <v>4000</v>
      </c>
    </row>
    <row r="84" spans="1:32" ht="11.85" customHeight="1" x14ac:dyDescent="0.25">
      <c r="A84" s="9" t="s">
        <v>1460</v>
      </c>
      <c r="B84" s="10">
        <v>24.25</v>
      </c>
      <c r="C84" s="9" t="s">
        <v>297</v>
      </c>
      <c r="D84" s="9" t="s">
        <v>290</v>
      </c>
      <c r="E84" s="11" t="s">
        <v>291</v>
      </c>
      <c r="F84" s="11">
        <v>16</v>
      </c>
      <c r="G84" s="11">
        <v>25</v>
      </c>
      <c r="H84" s="11"/>
      <c r="I84" s="12" t="s">
        <v>1708</v>
      </c>
      <c r="J84" s="13" t="s">
        <v>260</v>
      </c>
      <c r="K84" s="21" t="s">
        <v>537</v>
      </c>
      <c r="L84" s="17" t="s">
        <v>234</v>
      </c>
      <c r="M84" s="19" t="s">
        <v>537</v>
      </c>
      <c r="N84" s="13" t="s">
        <v>260</v>
      </c>
      <c r="O84" s="101" t="s">
        <v>1310</v>
      </c>
      <c r="P84" s="11">
        <v>25</v>
      </c>
      <c r="Q84" s="9" t="s">
        <v>297</v>
      </c>
      <c r="R84" s="10">
        <v>80</v>
      </c>
      <c r="S84" s="13" t="s">
        <v>1372</v>
      </c>
      <c r="T84" s="9" t="s">
        <v>1709</v>
      </c>
      <c r="U84" s="11" t="s">
        <v>1083</v>
      </c>
      <c r="V84" s="11" t="s">
        <v>1083</v>
      </c>
      <c r="W84" s="11" t="s">
        <v>1276</v>
      </c>
      <c r="X84" s="11" t="s">
        <v>1373</v>
      </c>
      <c r="Y84" s="11" t="str">
        <f t="shared" si="3"/>
        <v>OK</v>
      </c>
      <c r="Z84" s="11">
        <f t="shared" si="4"/>
        <v>800</v>
      </c>
      <c r="AA84" s="11">
        <f t="shared" si="5"/>
        <v>4000</v>
      </c>
      <c r="AB84" s="11"/>
      <c r="AC84" s="14"/>
      <c r="AD84" s="11"/>
      <c r="AE84" s="11"/>
      <c r="AF84" s="11"/>
    </row>
    <row r="85" spans="1:32" ht="11.85" customHeight="1" x14ac:dyDescent="0.25">
      <c r="A85" s="9" t="s">
        <v>1455</v>
      </c>
      <c r="B85" s="10">
        <v>24.75</v>
      </c>
      <c r="C85" s="9" t="s">
        <v>297</v>
      </c>
      <c r="D85" s="9" t="s">
        <v>290</v>
      </c>
      <c r="E85" s="11" t="s">
        <v>291</v>
      </c>
      <c r="F85" s="11">
        <v>16</v>
      </c>
      <c r="G85" s="11">
        <v>25</v>
      </c>
      <c r="H85" s="11"/>
      <c r="I85" s="12" t="s">
        <v>1710</v>
      </c>
      <c r="J85" s="13" t="s">
        <v>260</v>
      </c>
      <c r="K85" s="21" t="s">
        <v>537</v>
      </c>
      <c r="L85" s="17" t="s">
        <v>234</v>
      </c>
      <c r="M85" s="19" t="s">
        <v>537</v>
      </c>
      <c r="N85" s="13" t="s">
        <v>260</v>
      </c>
      <c r="O85" s="101" t="s">
        <v>1711</v>
      </c>
      <c r="P85" s="11">
        <v>25</v>
      </c>
      <c r="Q85" s="9" t="s">
        <v>297</v>
      </c>
      <c r="R85" s="10">
        <v>78</v>
      </c>
      <c r="S85" s="13" t="s">
        <v>1372</v>
      </c>
      <c r="T85" s="9" t="s">
        <v>1712</v>
      </c>
      <c r="U85" s="11" t="s">
        <v>1083</v>
      </c>
      <c r="V85" s="11" t="s">
        <v>1083</v>
      </c>
      <c r="W85" s="11" t="s">
        <v>1276</v>
      </c>
      <c r="X85" s="11" t="s">
        <v>1373</v>
      </c>
      <c r="Y85" s="11" t="str">
        <f t="shared" si="3"/>
        <v>OK</v>
      </c>
      <c r="Z85" s="11">
        <f t="shared" si="4"/>
        <v>800</v>
      </c>
      <c r="AA85" s="11">
        <f t="shared" si="5"/>
        <v>4000</v>
      </c>
      <c r="AB85" s="11"/>
      <c r="AC85" s="14"/>
      <c r="AD85" s="11"/>
      <c r="AE85" s="11"/>
      <c r="AF85" s="11"/>
    </row>
    <row r="86" spans="1:32" ht="11.85" customHeight="1" x14ac:dyDescent="0.25">
      <c r="A86" s="9" t="s">
        <v>1713</v>
      </c>
      <c r="B86" s="10">
        <v>39</v>
      </c>
      <c r="C86" s="9" t="s">
        <v>297</v>
      </c>
      <c r="D86" s="9" t="s">
        <v>290</v>
      </c>
      <c r="E86" s="11" t="s">
        <v>291</v>
      </c>
      <c r="F86" s="11">
        <v>16</v>
      </c>
      <c r="G86" s="11">
        <v>25</v>
      </c>
      <c r="H86" s="11"/>
      <c r="I86" s="12" t="s">
        <v>1714</v>
      </c>
      <c r="J86" s="13" t="s">
        <v>260</v>
      </c>
      <c r="K86" s="21" t="s">
        <v>537</v>
      </c>
      <c r="L86" s="17" t="s">
        <v>234</v>
      </c>
      <c r="M86" s="19" t="s">
        <v>537</v>
      </c>
      <c r="N86" s="13" t="s">
        <v>260</v>
      </c>
      <c r="O86" s="101" t="s">
        <v>1711</v>
      </c>
      <c r="P86" s="11">
        <v>25</v>
      </c>
      <c r="Q86" s="9" t="s">
        <v>297</v>
      </c>
      <c r="R86" s="10">
        <v>78</v>
      </c>
      <c r="S86" s="13" t="s">
        <v>1372</v>
      </c>
      <c r="T86" s="9" t="s">
        <v>1712</v>
      </c>
      <c r="U86" s="11" t="s">
        <v>1083</v>
      </c>
      <c r="V86" s="11" t="s">
        <v>1083</v>
      </c>
      <c r="W86" s="11" t="s">
        <v>1276</v>
      </c>
      <c r="X86" s="11" t="s">
        <v>1373</v>
      </c>
      <c r="Y86" s="11" t="str">
        <f t="shared" si="3"/>
        <v>OK</v>
      </c>
      <c r="Z86" s="11">
        <f t="shared" si="4"/>
        <v>800</v>
      </c>
      <c r="AA86" s="11">
        <f t="shared" si="5"/>
        <v>4000</v>
      </c>
      <c r="AB86" s="11"/>
      <c r="AC86" s="14"/>
      <c r="AD86" s="11"/>
      <c r="AE86" s="11"/>
      <c r="AF86" s="11"/>
    </row>
    <row r="87" spans="1:32" ht="11.85" customHeight="1" x14ac:dyDescent="0.25">
      <c r="A87" s="9" t="s">
        <v>1715</v>
      </c>
      <c r="B87" s="10">
        <v>38.1</v>
      </c>
      <c r="C87" s="9" t="s">
        <v>297</v>
      </c>
      <c r="D87" s="9" t="s">
        <v>290</v>
      </c>
      <c r="E87" s="11" t="s">
        <v>291</v>
      </c>
      <c r="F87" s="11">
        <v>16</v>
      </c>
      <c r="G87" s="11">
        <v>50</v>
      </c>
      <c r="H87" s="11"/>
      <c r="I87" s="12" t="s">
        <v>1716</v>
      </c>
      <c r="J87" s="13" t="s">
        <v>260</v>
      </c>
      <c r="K87" s="21" t="s">
        <v>537</v>
      </c>
      <c r="L87" s="17" t="s">
        <v>234</v>
      </c>
      <c r="M87" s="19" t="s">
        <v>537</v>
      </c>
      <c r="N87" s="13" t="s">
        <v>260</v>
      </c>
      <c r="O87" s="101" t="s">
        <v>1717</v>
      </c>
      <c r="P87" s="11">
        <v>50</v>
      </c>
      <c r="Q87" s="9" t="s">
        <v>297</v>
      </c>
      <c r="R87" s="10">
        <v>77.5</v>
      </c>
      <c r="S87" s="13" t="s">
        <v>1372</v>
      </c>
      <c r="T87" s="9" t="s">
        <v>1718</v>
      </c>
      <c r="U87" s="11" t="s">
        <v>1083</v>
      </c>
      <c r="V87" s="11" t="s">
        <v>1083</v>
      </c>
      <c r="W87" s="11" t="s">
        <v>1276</v>
      </c>
      <c r="X87" s="11" t="s">
        <v>1373</v>
      </c>
      <c r="Y87" s="11" t="str">
        <f t="shared" si="3"/>
        <v>OK</v>
      </c>
      <c r="Z87" s="11">
        <f t="shared" si="4"/>
        <v>1600</v>
      </c>
      <c r="AA87" s="11">
        <f t="shared" si="5"/>
        <v>8000</v>
      </c>
      <c r="AB87" s="11"/>
      <c r="AC87" s="14"/>
      <c r="AD87" s="11"/>
      <c r="AE87" s="11"/>
      <c r="AF87" s="11"/>
    </row>
    <row r="88" spans="1:32" ht="11.85" customHeight="1" x14ac:dyDescent="0.25">
      <c r="A88" s="9" t="s">
        <v>1719</v>
      </c>
      <c r="B88" s="10">
        <v>110</v>
      </c>
      <c r="C88" s="9" t="s">
        <v>297</v>
      </c>
      <c r="D88" s="9" t="s">
        <v>290</v>
      </c>
      <c r="E88" s="11" t="s">
        <v>291</v>
      </c>
      <c r="F88" s="11">
        <v>16</v>
      </c>
      <c r="G88" s="11">
        <v>25</v>
      </c>
      <c r="H88" s="11"/>
      <c r="I88" s="12" t="s">
        <v>1720</v>
      </c>
      <c r="J88" s="13" t="s">
        <v>260</v>
      </c>
      <c r="K88" s="21" t="s">
        <v>537</v>
      </c>
      <c r="L88" s="17" t="s">
        <v>234</v>
      </c>
      <c r="M88" s="19" t="s">
        <v>537</v>
      </c>
      <c r="N88" s="13" t="s">
        <v>260</v>
      </c>
      <c r="O88" s="101" t="s">
        <v>1721</v>
      </c>
      <c r="P88" s="11">
        <v>25</v>
      </c>
      <c r="Q88" s="9" t="s">
        <v>297</v>
      </c>
      <c r="R88" s="10">
        <v>77.25</v>
      </c>
      <c r="S88" s="13" t="s">
        <v>1372</v>
      </c>
      <c r="T88" s="9" t="s">
        <v>1722</v>
      </c>
      <c r="U88" s="11" t="s">
        <v>1083</v>
      </c>
      <c r="V88" s="11" t="s">
        <v>1083</v>
      </c>
      <c r="W88" s="11" t="s">
        <v>1276</v>
      </c>
      <c r="X88" s="11" t="s">
        <v>1373</v>
      </c>
      <c r="Y88" s="11" t="str">
        <f t="shared" si="3"/>
        <v>OK</v>
      </c>
      <c r="Z88" s="11">
        <f t="shared" si="4"/>
        <v>800</v>
      </c>
      <c r="AA88" s="11">
        <f t="shared" si="5"/>
        <v>4000</v>
      </c>
      <c r="AB88" s="11"/>
      <c r="AC88" s="14"/>
      <c r="AD88" s="11"/>
      <c r="AE88" s="11"/>
      <c r="AF88" s="11"/>
    </row>
    <row r="89" spans="1:32" ht="11.85" customHeight="1" x14ac:dyDescent="0.25">
      <c r="A89" s="9" t="s">
        <v>1475</v>
      </c>
      <c r="B89" s="10">
        <v>27</v>
      </c>
      <c r="C89" s="9" t="s">
        <v>293</v>
      </c>
      <c r="D89" s="9" t="s">
        <v>290</v>
      </c>
      <c r="E89" s="11" t="s">
        <v>291</v>
      </c>
      <c r="F89" s="11">
        <v>16</v>
      </c>
      <c r="G89" s="11">
        <v>50</v>
      </c>
      <c r="H89" s="11"/>
      <c r="I89" s="12" t="s">
        <v>1723</v>
      </c>
      <c r="J89" s="13" t="s">
        <v>260</v>
      </c>
      <c r="K89" s="21" t="s">
        <v>537</v>
      </c>
      <c r="L89" s="17" t="s">
        <v>234</v>
      </c>
      <c r="M89" s="19" t="s">
        <v>537</v>
      </c>
      <c r="N89" s="13" t="s">
        <v>260</v>
      </c>
      <c r="O89" s="101" t="s">
        <v>1724</v>
      </c>
      <c r="P89" s="11">
        <v>50</v>
      </c>
      <c r="Q89" s="9" t="s">
        <v>297</v>
      </c>
      <c r="R89" s="10">
        <v>77</v>
      </c>
      <c r="S89" s="13" t="s">
        <v>1372</v>
      </c>
      <c r="T89" s="9" t="s">
        <v>1725</v>
      </c>
      <c r="U89" s="11" t="s">
        <v>1083</v>
      </c>
      <c r="V89" s="11" t="s">
        <v>1083</v>
      </c>
      <c r="W89" s="11" t="s">
        <v>1276</v>
      </c>
      <c r="X89" s="11" t="s">
        <v>1373</v>
      </c>
      <c r="Y89" s="11" t="str">
        <f t="shared" si="3"/>
        <v>OK</v>
      </c>
      <c r="Z89" s="11">
        <f t="shared" si="4"/>
        <v>1600</v>
      </c>
      <c r="AA89" s="11">
        <f t="shared" si="5"/>
        <v>8000</v>
      </c>
      <c r="AB89" s="11"/>
      <c r="AC89" s="14"/>
      <c r="AD89" s="11"/>
      <c r="AE89" s="11"/>
      <c r="AF89" s="11"/>
    </row>
    <row r="90" spans="1:32" ht="11.85" customHeight="1" x14ac:dyDescent="0.25">
      <c r="A90" s="9" t="s">
        <v>1726</v>
      </c>
      <c r="B90" s="10">
        <v>89.5</v>
      </c>
      <c r="C90" s="9" t="s">
        <v>310</v>
      </c>
      <c r="D90" s="9" t="s">
        <v>290</v>
      </c>
      <c r="E90" s="11" t="s">
        <v>291</v>
      </c>
      <c r="F90" s="11">
        <v>16</v>
      </c>
      <c r="G90" s="11">
        <v>25</v>
      </c>
      <c r="H90" s="11"/>
      <c r="I90" s="21" t="s">
        <v>1727</v>
      </c>
      <c r="J90" s="13" t="s">
        <v>260</v>
      </c>
      <c r="K90" s="21" t="s">
        <v>614</v>
      </c>
      <c r="L90" s="17" t="s">
        <v>234</v>
      </c>
      <c r="M90" s="19" t="s">
        <v>537</v>
      </c>
      <c r="N90" s="13" t="s">
        <v>260</v>
      </c>
      <c r="O90" s="101" t="s">
        <v>1711</v>
      </c>
      <c r="P90" s="11">
        <v>25</v>
      </c>
      <c r="Q90" s="9" t="s">
        <v>297</v>
      </c>
      <c r="R90" s="10">
        <v>78</v>
      </c>
      <c r="S90" s="13" t="s">
        <v>1372</v>
      </c>
      <c r="T90" s="9" t="s">
        <v>1712</v>
      </c>
      <c r="U90" s="11" t="s">
        <v>1083</v>
      </c>
      <c r="V90" s="11" t="s">
        <v>1083</v>
      </c>
      <c r="W90" s="11" t="s">
        <v>1276</v>
      </c>
      <c r="X90" s="11" t="s">
        <v>1373</v>
      </c>
      <c r="Y90" s="11" t="str">
        <f t="shared" si="3"/>
        <v>OK</v>
      </c>
      <c r="Z90" s="11">
        <f t="shared" si="4"/>
        <v>800</v>
      </c>
      <c r="AA90" s="11">
        <f t="shared" si="5"/>
        <v>4000</v>
      </c>
      <c r="AB90" s="11"/>
      <c r="AC90" s="14"/>
      <c r="AD90" s="11"/>
      <c r="AE90" s="11"/>
      <c r="AF90" s="11"/>
    </row>
    <row r="91" spans="1:32" ht="11.85" customHeight="1" x14ac:dyDescent="0.25">
      <c r="A91" s="9" t="s">
        <v>1728</v>
      </c>
      <c r="B91" s="10">
        <v>114.5</v>
      </c>
      <c r="C91" s="9" t="s">
        <v>297</v>
      </c>
      <c r="D91" s="9" t="s">
        <v>290</v>
      </c>
      <c r="E91" s="11" t="s">
        <v>291</v>
      </c>
      <c r="F91" s="11">
        <v>16</v>
      </c>
      <c r="G91" s="11">
        <v>25</v>
      </c>
      <c r="H91" s="11"/>
      <c r="I91" s="12" t="s">
        <v>1729</v>
      </c>
      <c r="J91" s="13" t="s">
        <v>260</v>
      </c>
      <c r="K91" s="21" t="s">
        <v>910</v>
      </c>
      <c r="L91" s="17" t="s">
        <v>234</v>
      </c>
      <c r="M91" s="19" t="s">
        <v>537</v>
      </c>
      <c r="N91" s="13" t="s">
        <v>260</v>
      </c>
      <c r="O91" s="101" t="s">
        <v>1730</v>
      </c>
      <c r="P91" s="11">
        <v>25</v>
      </c>
      <c r="Q91" s="9" t="s">
        <v>297</v>
      </c>
      <c r="R91" s="10">
        <v>37.950000000000003</v>
      </c>
      <c r="S91" s="13" t="s">
        <v>1372</v>
      </c>
      <c r="T91" s="9" t="s">
        <v>1731</v>
      </c>
      <c r="U91" s="11" t="s">
        <v>1083</v>
      </c>
      <c r="V91" s="11" t="s">
        <v>1083</v>
      </c>
      <c r="W91" s="11" t="s">
        <v>1276</v>
      </c>
      <c r="X91" s="11" t="s">
        <v>1373</v>
      </c>
      <c r="Y91" s="11" t="str">
        <f t="shared" si="3"/>
        <v>OK</v>
      </c>
      <c r="Z91" s="11">
        <f t="shared" si="4"/>
        <v>800</v>
      </c>
      <c r="AA91" s="11">
        <f t="shared" si="5"/>
        <v>4000</v>
      </c>
      <c r="AB91" s="11"/>
      <c r="AC91" s="14"/>
      <c r="AD91" s="11"/>
      <c r="AE91" s="11"/>
      <c r="AF91" s="11"/>
    </row>
    <row r="92" spans="1:32" ht="11.85" customHeight="1" x14ac:dyDescent="0.25">
      <c r="A92" s="9" t="s">
        <v>1732</v>
      </c>
      <c r="B92" s="10">
        <v>34.5</v>
      </c>
      <c r="C92" s="9" t="s">
        <v>297</v>
      </c>
      <c r="D92" s="9" t="s">
        <v>290</v>
      </c>
      <c r="E92" s="11" t="s">
        <v>291</v>
      </c>
      <c r="F92" s="11">
        <v>16</v>
      </c>
      <c r="G92" s="11">
        <v>25</v>
      </c>
      <c r="H92" s="11"/>
      <c r="I92" s="12" t="s">
        <v>537</v>
      </c>
      <c r="J92" s="13" t="s">
        <v>260</v>
      </c>
      <c r="K92" s="12" t="s">
        <v>1733</v>
      </c>
      <c r="L92" s="17" t="s">
        <v>234</v>
      </c>
      <c r="M92" s="19" t="s">
        <v>537</v>
      </c>
      <c r="N92" s="13" t="s">
        <v>260</v>
      </c>
      <c r="O92" s="101" t="s">
        <v>1734</v>
      </c>
      <c r="P92" s="11">
        <v>25</v>
      </c>
      <c r="Q92" s="9" t="s">
        <v>297</v>
      </c>
      <c r="R92" s="10">
        <v>37.4</v>
      </c>
      <c r="S92" s="13" t="s">
        <v>1372</v>
      </c>
      <c r="T92" s="9" t="s">
        <v>1735</v>
      </c>
      <c r="U92" s="11" t="s">
        <v>1083</v>
      </c>
      <c r="V92" s="11" t="s">
        <v>1083</v>
      </c>
      <c r="W92" s="11" t="s">
        <v>1276</v>
      </c>
      <c r="X92" s="11" t="s">
        <v>1373</v>
      </c>
      <c r="Y92" s="11" t="str">
        <f t="shared" si="3"/>
        <v>OK</v>
      </c>
      <c r="Z92" s="11">
        <f t="shared" si="4"/>
        <v>800</v>
      </c>
      <c r="AA92" s="11">
        <f t="shared" si="5"/>
        <v>4000</v>
      </c>
      <c r="AB92" s="11"/>
      <c r="AC92" s="14"/>
      <c r="AD92" s="11"/>
      <c r="AE92" s="11"/>
      <c r="AF92" s="11"/>
    </row>
    <row r="93" spans="1:32" ht="11.85" customHeight="1" x14ac:dyDescent="0.25">
      <c r="A93" s="9" t="s">
        <v>1736</v>
      </c>
      <c r="B93" s="10">
        <v>92.25</v>
      </c>
      <c r="C93" s="9" t="s">
        <v>297</v>
      </c>
      <c r="D93" s="9" t="s">
        <v>290</v>
      </c>
      <c r="E93" s="11" t="s">
        <v>291</v>
      </c>
      <c r="F93" s="11">
        <v>16</v>
      </c>
      <c r="G93" s="11">
        <v>25</v>
      </c>
      <c r="H93" s="11"/>
      <c r="I93" s="11"/>
      <c r="J93" s="13" t="s">
        <v>260</v>
      </c>
      <c r="K93" s="21" t="s">
        <v>568</v>
      </c>
      <c r="L93" s="17" t="s">
        <v>234</v>
      </c>
      <c r="M93" s="19" t="s">
        <v>568</v>
      </c>
      <c r="N93" s="13" t="s">
        <v>260</v>
      </c>
      <c r="O93" s="11"/>
      <c r="P93" s="11">
        <v>25</v>
      </c>
      <c r="Q93" s="9" t="s">
        <v>297</v>
      </c>
      <c r="R93" s="10">
        <v>25.7</v>
      </c>
      <c r="S93" s="13" t="s">
        <v>1372</v>
      </c>
      <c r="T93" s="9" t="s">
        <v>1737</v>
      </c>
      <c r="U93" s="11" t="s">
        <v>1083</v>
      </c>
      <c r="V93" s="11" t="s">
        <v>1083</v>
      </c>
      <c r="W93" s="11" t="s">
        <v>1276</v>
      </c>
      <c r="X93" s="11" t="s">
        <v>1373</v>
      </c>
      <c r="Y93" s="11" t="str">
        <f t="shared" si="3"/>
        <v>OK</v>
      </c>
      <c r="Z93" s="11">
        <f t="shared" si="4"/>
        <v>800</v>
      </c>
      <c r="AA93" s="11">
        <f t="shared" si="5"/>
        <v>4000</v>
      </c>
      <c r="AB93" s="11"/>
      <c r="AC93" s="14"/>
      <c r="AD93" s="11"/>
      <c r="AE93" s="11"/>
      <c r="AF93" s="11"/>
    </row>
    <row r="94" spans="1:32" ht="11.85" customHeight="1" x14ac:dyDescent="0.25">
      <c r="A94" s="9" t="s">
        <v>1738</v>
      </c>
      <c r="B94" s="10">
        <v>25.7</v>
      </c>
      <c r="C94" s="9" t="s">
        <v>548</v>
      </c>
      <c r="D94" s="9" t="s">
        <v>290</v>
      </c>
      <c r="E94" s="11" t="s">
        <v>291</v>
      </c>
      <c r="F94" s="11">
        <v>16</v>
      </c>
      <c r="G94" s="11">
        <v>25</v>
      </c>
      <c r="H94" s="11"/>
      <c r="I94" s="12"/>
      <c r="J94" s="13" t="s">
        <v>260</v>
      </c>
      <c r="K94" s="21" t="s">
        <v>568</v>
      </c>
      <c r="L94" s="17" t="s">
        <v>234</v>
      </c>
      <c r="M94" s="19" t="s">
        <v>165</v>
      </c>
      <c r="N94" s="13" t="s">
        <v>260</v>
      </c>
      <c r="O94" s="19" t="s">
        <v>1739</v>
      </c>
      <c r="P94" s="11">
        <v>25</v>
      </c>
      <c r="Q94" s="9" t="s">
        <v>310</v>
      </c>
      <c r="R94" s="10">
        <v>101</v>
      </c>
      <c r="S94" s="13" t="s">
        <v>1372</v>
      </c>
      <c r="T94" s="9" t="s">
        <v>1740</v>
      </c>
      <c r="U94" s="11" t="s">
        <v>1083</v>
      </c>
      <c r="V94" s="11" t="s">
        <v>1083</v>
      </c>
      <c r="W94" s="11" t="s">
        <v>1276</v>
      </c>
      <c r="X94" s="11" t="s">
        <v>1373</v>
      </c>
      <c r="Y94" s="11" t="str">
        <f t="shared" si="3"/>
        <v>OK</v>
      </c>
      <c r="Z94" s="11">
        <f t="shared" si="4"/>
        <v>800</v>
      </c>
      <c r="AA94" s="11">
        <f t="shared" si="5"/>
        <v>4000</v>
      </c>
      <c r="AB94" s="11"/>
      <c r="AC94" s="14"/>
      <c r="AD94" s="11"/>
      <c r="AE94" s="11"/>
      <c r="AF94" s="11"/>
    </row>
    <row r="95" spans="1:32" ht="11.85" customHeight="1" x14ac:dyDescent="0.25">
      <c r="A95" s="9" t="s">
        <v>1738</v>
      </c>
      <c r="B95" s="10">
        <v>25.7</v>
      </c>
      <c r="C95" s="9" t="s">
        <v>548</v>
      </c>
      <c r="D95" s="9" t="s">
        <v>290</v>
      </c>
      <c r="E95" s="11" t="s">
        <v>291</v>
      </c>
      <c r="F95" s="11">
        <v>16</v>
      </c>
      <c r="G95" s="11">
        <v>25</v>
      </c>
      <c r="H95" s="11"/>
      <c r="I95" s="12"/>
      <c r="J95" s="13" t="s">
        <v>260</v>
      </c>
      <c r="K95" s="21" t="s">
        <v>568</v>
      </c>
      <c r="L95" s="17" t="s">
        <v>234</v>
      </c>
      <c r="M95" s="19" t="s">
        <v>708</v>
      </c>
      <c r="N95" s="13" t="s">
        <v>260</v>
      </c>
      <c r="O95" s="19" t="s">
        <v>1741</v>
      </c>
      <c r="P95" s="11">
        <v>25</v>
      </c>
      <c r="Q95" s="9" t="s">
        <v>310</v>
      </c>
      <c r="R95" s="10">
        <v>88.5</v>
      </c>
      <c r="S95" s="13" t="s">
        <v>1372</v>
      </c>
      <c r="T95" s="9" t="s">
        <v>1742</v>
      </c>
      <c r="U95" s="11" t="s">
        <v>1083</v>
      </c>
      <c r="V95" s="11" t="s">
        <v>1083</v>
      </c>
      <c r="W95" s="11" t="s">
        <v>1276</v>
      </c>
      <c r="X95" s="11" t="s">
        <v>1373</v>
      </c>
      <c r="Y95" s="11" t="str">
        <f t="shared" si="3"/>
        <v>OK</v>
      </c>
      <c r="Z95" s="11">
        <f t="shared" si="4"/>
        <v>800</v>
      </c>
      <c r="AA95" s="11">
        <f t="shared" si="5"/>
        <v>4000</v>
      </c>
      <c r="AB95" s="11"/>
      <c r="AC95" s="14"/>
      <c r="AD95" s="11"/>
      <c r="AE95" s="11"/>
      <c r="AF95" s="11"/>
    </row>
    <row r="96" spans="1:32" ht="11.85" customHeight="1" x14ac:dyDescent="0.25">
      <c r="A96" s="9" t="s">
        <v>1743</v>
      </c>
      <c r="B96" s="10">
        <v>31.5</v>
      </c>
      <c r="C96" s="9" t="s">
        <v>297</v>
      </c>
      <c r="D96" s="9" t="s">
        <v>290</v>
      </c>
      <c r="E96" s="11" t="s">
        <v>291</v>
      </c>
      <c r="F96" s="11">
        <v>16</v>
      </c>
      <c r="G96" s="11">
        <v>25</v>
      </c>
      <c r="H96" s="11"/>
      <c r="I96" s="11"/>
      <c r="J96" s="13" t="s">
        <v>260</v>
      </c>
      <c r="K96" s="21" t="s">
        <v>578</v>
      </c>
      <c r="L96" s="17" t="s">
        <v>234</v>
      </c>
      <c r="M96" s="19" t="s">
        <v>578</v>
      </c>
      <c r="N96" s="13" t="s">
        <v>260</v>
      </c>
      <c r="O96" s="11"/>
      <c r="P96" s="11">
        <v>25</v>
      </c>
      <c r="Q96" s="9" t="s">
        <v>297</v>
      </c>
      <c r="R96" s="10">
        <v>31.5</v>
      </c>
      <c r="S96" s="13" t="s">
        <v>1372</v>
      </c>
      <c r="T96" s="9" t="s">
        <v>1744</v>
      </c>
      <c r="U96" s="11" t="s">
        <v>1083</v>
      </c>
      <c r="V96" s="11" t="s">
        <v>1083</v>
      </c>
      <c r="W96" s="11" t="s">
        <v>1276</v>
      </c>
      <c r="X96" s="11" t="s">
        <v>1373</v>
      </c>
      <c r="Y96" s="11" t="str">
        <f t="shared" si="3"/>
        <v>OK</v>
      </c>
      <c r="Z96" s="11">
        <f t="shared" si="4"/>
        <v>800</v>
      </c>
      <c r="AA96" s="11">
        <f t="shared" si="5"/>
        <v>4000</v>
      </c>
      <c r="AB96" s="11"/>
      <c r="AC96" s="14"/>
      <c r="AD96" s="11"/>
      <c r="AE96" s="11"/>
      <c r="AF96" s="11"/>
    </row>
    <row r="97" spans="1:32" ht="11.85" customHeight="1" x14ac:dyDescent="0.25">
      <c r="A97" s="9" t="s">
        <v>1745</v>
      </c>
      <c r="B97" s="10">
        <v>32</v>
      </c>
      <c r="C97" s="9" t="s">
        <v>297</v>
      </c>
      <c r="D97" s="9" t="s">
        <v>290</v>
      </c>
      <c r="E97" s="11" t="s">
        <v>291</v>
      </c>
      <c r="F97" s="11">
        <v>16</v>
      </c>
      <c r="G97" s="11">
        <v>25</v>
      </c>
      <c r="H97" s="11"/>
      <c r="I97" s="11"/>
      <c r="J97" s="13" t="s">
        <v>260</v>
      </c>
      <c r="K97" s="21" t="s">
        <v>578</v>
      </c>
      <c r="L97" s="17" t="s">
        <v>234</v>
      </c>
      <c r="M97" s="19" t="s">
        <v>578</v>
      </c>
      <c r="N97" s="13" t="s">
        <v>260</v>
      </c>
      <c r="O97" s="11"/>
      <c r="P97" s="11">
        <v>25</v>
      </c>
      <c r="Q97" s="9" t="s">
        <v>548</v>
      </c>
      <c r="R97" s="10">
        <v>61</v>
      </c>
      <c r="S97" s="13" t="s">
        <v>1372</v>
      </c>
      <c r="T97" s="9" t="s">
        <v>1746</v>
      </c>
      <c r="U97" s="11" t="s">
        <v>1083</v>
      </c>
      <c r="V97" s="11" t="s">
        <v>1083</v>
      </c>
      <c r="W97" s="11" t="s">
        <v>1276</v>
      </c>
      <c r="X97" s="11" t="s">
        <v>1373</v>
      </c>
      <c r="Y97" s="11" t="str">
        <f t="shared" si="3"/>
        <v>OK</v>
      </c>
      <c r="Z97" s="11">
        <f t="shared" si="4"/>
        <v>800</v>
      </c>
      <c r="AA97" s="11">
        <f t="shared" si="5"/>
        <v>4000</v>
      </c>
      <c r="AB97" s="11"/>
      <c r="AC97" s="14"/>
      <c r="AD97" s="11"/>
      <c r="AE97" s="11"/>
      <c r="AF97" s="11"/>
    </row>
    <row r="98" spans="1:32" ht="11.85" customHeight="1" x14ac:dyDescent="0.25">
      <c r="A98" s="9" t="s">
        <v>1745</v>
      </c>
      <c r="B98" s="10">
        <v>32</v>
      </c>
      <c r="C98" s="9" t="s">
        <v>297</v>
      </c>
      <c r="D98" s="9" t="s">
        <v>290</v>
      </c>
      <c r="E98" s="11" t="s">
        <v>291</v>
      </c>
      <c r="F98" s="11">
        <v>16</v>
      </c>
      <c r="G98" s="11">
        <v>25</v>
      </c>
      <c r="H98" s="11"/>
      <c r="I98" s="11"/>
      <c r="J98" s="13" t="s">
        <v>260</v>
      </c>
      <c r="K98" s="21" t="s">
        <v>578</v>
      </c>
      <c r="L98" s="17" t="s">
        <v>234</v>
      </c>
      <c r="M98" s="19" t="s">
        <v>578</v>
      </c>
      <c r="N98" s="13" t="s">
        <v>260</v>
      </c>
      <c r="O98" s="11"/>
      <c r="P98" s="11">
        <v>25</v>
      </c>
      <c r="Q98" s="9" t="s">
        <v>297</v>
      </c>
      <c r="R98" s="10">
        <v>73</v>
      </c>
      <c r="S98" s="13" t="s">
        <v>1372</v>
      </c>
      <c r="T98" s="9" t="s">
        <v>1747</v>
      </c>
      <c r="U98" s="11" t="s">
        <v>1083</v>
      </c>
      <c r="V98" s="11" t="s">
        <v>1083</v>
      </c>
      <c r="W98" s="11" t="s">
        <v>1276</v>
      </c>
      <c r="X98" s="11" t="s">
        <v>1373</v>
      </c>
      <c r="Y98" s="11" t="str">
        <f t="shared" si="3"/>
        <v>OK</v>
      </c>
      <c r="Z98" s="11">
        <f t="shared" si="4"/>
        <v>800</v>
      </c>
      <c r="AA98" s="11">
        <f t="shared" si="5"/>
        <v>4000</v>
      </c>
      <c r="AB98" s="11"/>
      <c r="AC98" s="14"/>
      <c r="AD98" s="11"/>
      <c r="AE98" s="11"/>
      <c r="AF98" s="11"/>
    </row>
    <row r="99" spans="1:32" ht="11.85" customHeight="1" x14ac:dyDescent="0.25">
      <c r="A99" s="9" t="s">
        <v>1748</v>
      </c>
      <c r="B99" s="10">
        <v>28</v>
      </c>
      <c r="C99" s="9" t="s">
        <v>297</v>
      </c>
      <c r="D99" s="9" t="s">
        <v>290</v>
      </c>
      <c r="E99" s="11" t="s">
        <v>291</v>
      </c>
      <c r="F99" s="11">
        <v>16</v>
      </c>
      <c r="G99" s="11">
        <v>50</v>
      </c>
      <c r="H99" s="11"/>
      <c r="I99" s="11"/>
      <c r="J99" s="13" t="s">
        <v>260</v>
      </c>
      <c r="K99" s="21" t="s">
        <v>590</v>
      </c>
      <c r="L99" s="17" t="s">
        <v>234</v>
      </c>
      <c r="M99" s="19" t="s">
        <v>590</v>
      </c>
      <c r="N99" s="13" t="s">
        <v>260</v>
      </c>
      <c r="O99" s="11"/>
      <c r="P99" s="11">
        <v>50</v>
      </c>
      <c r="Q99" s="9" t="s">
        <v>297</v>
      </c>
      <c r="R99" s="10">
        <v>34.5</v>
      </c>
      <c r="S99" s="13" t="s">
        <v>1372</v>
      </c>
      <c r="T99" s="9" t="s">
        <v>1749</v>
      </c>
      <c r="U99" s="11" t="s">
        <v>1083</v>
      </c>
      <c r="V99" s="11" t="s">
        <v>1083</v>
      </c>
      <c r="W99" s="11" t="s">
        <v>1276</v>
      </c>
      <c r="X99" s="11" t="s">
        <v>1373</v>
      </c>
      <c r="Y99" s="11" t="str">
        <f t="shared" si="3"/>
        <v>OK</v>
      </c>
      <c r="Z99" s="11">
        <f t="shared" si="4"/>
        <v>1600</v>
      </c>
      <c r="AA99" s="11">
        <f t="shared" si="5"/>
        <v>8000</v>
      </c>
      <c r="AB99" s="11"/>
      <c r="AC99" s="14"/>
      <c r="AD99" s="11"/>
      <c r="AE99" s="11"/>
      <c r="AF99" s="11"/>
    </row>
    <row r="100" spans="1:32" ht="11.85" customHeight="1" x14ac:dyDescent="0.25">
      <c r="A100" s="9" t="s">
        <v>1750</v>
      </c>
      <c r="B100" s="10">
        <v>28</v>
      </c>
      <c r="C100" s="9" t="s">
        <v>297</v>
      </c>
      <c r="D100" s="9" t="s">
        <v>290</v>
      </c>
      <c r="E100" s="11" t="s">
        <v>291</v>
      </c>
      <c r="F100" s="11">
        <v>16</v>
      </c>
      <c r="G100" s="11">
        <v>25</v>
      </c>
      <c r="H100" s="11"/>
      <c r="I100" s="11"/>
      <c r="J100" s="13" t="s">
        <v>260</v>
      </c>
      <c r="K100" s="21" t="s">
        <v>590</v>
      </c>
      <c r="L100" s="17" t="s">
        <v>234</v>
      </c>
      <c r="M100" s="19" t="s">
        <v>590</v>
      </c>
      <c r="N100" s="13" t="s">
        <v>260</v>
      </c>
      <c r="O100" s="11"/>
      <c r="P100" s="11">
        <v>25</v>
      </c>
      <c r="Q100" s="9" t="s">
        <v>297</v>
      </c>
      <c r="R100" s="10">
        <v>29</v>
      </c>
      <c r="S100" s="13" t="s">
        <v>1372</v>
      </c>
      <c r="T100" s="9" t="s">
        <v>1751</v>
      </c>
      <c r="U100" s="11" t="s">
        <v>1083</v>
      </c>
      <c r="V100" s="11" t="s">
        <v>1083</v>
      </c>
      <c r="W100" s="11" t="s">
        <v>1276</v>
      </c>
      <c r="X100" s="11" t="s">
        <v>1373</v>
      </c>
      <c r="Y100" s="11" t="str">
        <f t="shared" si="3"/>
        <v>OK</v>
      </c>
      <c r="Z100" s="11">
        <f t="shared" si="4"/>
        <v>800</v>
      </c>
      <c r="AA100" s="11">
        <f t="shared" si="5"/>
        <v>4000</v>
      </c>
      <c r="AB100" s="11"/>
      <c r="AC100" s="14"/>
      <c r="AD100" s="11"/>
      <c r="AE100" s="11"/>
      <c r="AF100" s="11"/>
    </row>
    <row r="101" spans="1:32" ht="11.85" customHeight="1" x14ac:dyDescent="0.25">
      <c r="A101" s="9" t="s">
        <v>1752</v>
      </c>
      <c r="B101" s="10">
        <v>34.5</v>
      </c>
      <c r="C101" s="9" t="s">
        <v>297</v>
      </c>
      <c r="D101" s="9" t="s">
        <v>290</v>
      </c>
      <c r="E101" s="11" t="s">
        <v>291</v>
      </c>
      <c r="F101" s="11">
        <v>16</v>
      </c>
      <c r="G101" s="11">
        <v>25</v>
      </c>
      <c r="H101" s="11"/>
      <c r="I101" s="11"/>
      <c r="J101" s="13" t="s">
        <v>260</v>
      </c>
      <c r="K101" s="21" t="s">
        <v>590</v>
      </c>
      <c r="L101" s="17" t="s">
        <v>234</v>
      </c>
      <c r="M101" s="19" t="s">
        <v>590</v>
      </c>
      <c r="N101" s="13" t="s">
        <v>260</v>
      </c>
      <c r="O101" s="11"/>
      <c r="P101" s="11">
        <v>25</v>
      </c>
      <c r="Q101" s="9" t="s">
        <v>297</v>
      </c>
      <c r="R101" s="10">
        <v>35</v>
      </c>
      <c r="S101" s="13" t="s">
        <v>1372</v>
      </c>
      <c r="T101" s="9" t="s">
        <v>1753</v>
      </c>
      <c r="U101" s="11" t="s">
        <v>1083</v>
      </c>
      <c r="V101" s="11" t="s">
        <v>1083</v>
      </c>
      <c r="W101" s="11" t="s">
        <v>1276</v>
      </c>
      <c r="X101" s="11" t="s">
        <v>1373</v>
      </c>
      <c r="Y101" s="11" t="str">
        <f t="shared" si="3"/>
        <v>OK</v>
      </c>
      <c r="Z101" s="11">
        <f t="shared" si="4"/>
        <v>800</v>
      </c>
      <c r="AA101" s="11">
        <f t="shared" si="5"/>
        <v>4000</v>
      </c>
      <c r="AB101" s="11"/>
      <c r="AC101" s="14"/>
      <c r="AD101" s="11"/>
      <c r="AE101" s="11"/>
      <c r="AF101" s="11"/>
    </row>
    <row r="102" spans="1:32" ht="11.85" customHeight="1" x14ac:dyDescent="0.25">
      <c r="A102" s="9" t="s">
        <v>1754</v>
      </c>
      <c r="B102" s="10">
        <v>37</v>
      </c>
      <c r="C102" s="9" t="s">
        <v>297</v>
      </c>
      <c r="D102" s="9" t="s">
        <v>290</v>
      </c>
      <c r="E102" s="11" t="s">
        <v>291</v>
      </c>
      <c r="F102" s="11">
        <v>16</v>
      </c>
      <c r="G102" s="11">
        <v>50</v>
      </c>
      <c r="H102" s="11"/>
      <c r="I102" s="11"/>
      <c r="J102" s="13" t="s">
        <v>260</v>
      </c>
      <c r="K102" s="21" t="s">
        <v>590</v>
      </c>
      <c r="L102" s="17" t="s">
        <v>234</v>
      </c>
      <c r="M102" s="19" t="s">
        <v>590</v>
      </c>
      <c r="N102" s="13" t="s">
        <v>260</v>
      </c>
      <c r="O102" s="11"/>
      <c r="P102" s="11">
        <v>50</v>
      </c>
      <c r="Q102" s="9" t="s">
        <v>297</v>
      </c>
      <c r="R102" s="10">
        <v>94.75</v>
      </c>
      <c r="S102" s="13" t="s">
        <v>1372</v>
      </c>
      <c r="T102" s="9" t="s">
        <v>1755</v>
      </c>
      <c r="U102" s="11" t="s">
        <v>1083</v>
      </c>
      <c r="V102" s="11" t="s">
        <v>1083</v>
      </c>
      <c r="W102" s="11" t="s">
        <v>1276</v>
      </c>
      <c r="X102" s="11" t="s">
        <v>1373</v>
      </c>
      <c r="Y102" s="11" t="str">
        <f t="shared" si="3"/>
        <v>OK</v>
      </c>
      <c r="Z102" s="11">
        <f t="shared" si="4"/>
        <v>1600</v>
      </c>
      <c r="AA102" s="11">
        <f t="shared" si="5"/>
        <v>8000</v>
      </c>
      <c r="AB102" s="11"/>
      <c r="AC102" s="14"/>
      <c r="AD102" s="11"/>
      <c r="AE102" s="11"/>
      <c r="AF102" s="11"/>
    </row>
    <row r="103" spans="1:32" ht="11.85" customHeight="1" x14ac:dyDescent="0.25">
      <c r="A103" s="9" t="s">
        <v>1756</v>
      </c>
      <c r="B103" s="10">
        <v>43.75</v>
      </c>
      <c r="C103" s="9" t="s">
        <v>297</v>
      </c>
      <c r="D103" s="9" t="s">
        <v>290</v>
      </c>
      <c r="E103" s="11" t="s">
        <v>291</v>
      </c>
      <c r="F103" s="11">
        <v>16</v>
      </c>
      <c r="G103" s="11">
        <v>50</v>
      </c>
      <c r="H103" s="11"/>
      <c r="I103" s="11"/>
      <c r="J103" s="13" t="s">
        <v>260</v>
      </c>
      <c r="K103" s="21" t="s">
        <v>590</v>
      </c>
      <c r="L103" s="17" t="s">
        <v>234</v>
      </c>
      <c r="M103" s="19" t="s">
        <v>590</v>
      </c>
      <c r="N103" s="13" t="s">
        <v>260</v>
      </c>
      <c r="O103" s="11"/>
      <c r="P103" s="11">
        <v>50</v>
      </c>
      <c r="Q103" s="9" t="s">
        <v>297</v>
      </c>
      <c r="R103" s="10">
        <v>95</v>
      </c>
      <c r="S103" s="13" t="s">
        <v>1372</v>
      </c>
      <c r="T103" s="9" t="s">
        <v>1757</v>
      </c>
      <c r="U103" s="11" t="s">
        <v>1083</v>
      </c>
      <c r="V103" s="11" t="s">
        <v>1083</v>
      </c>
      <c r="W103" s="11" t="s">
        <v>1276</v>
      </c>
      <c r="X103" s="11" t="s">
        <v>1373</v>
      </c>
      <c r="Y103" s="11" t="str">
        <f t="shared" si="3"/>
        <v>OK</v>
      </c>
      <c r="Z103" s="11">
        <f t="shared" si="4"/>
        <v>1600</v>
      </c>
      <c r="AA103" s="11">
        <f t="shared" si="5"/>
        <v>8000</v>
      </c>
      <c r="AB103" s="11"/>
      <c r="AC103" s="14"/>
      <c r="AD103" s="11"/>
      <c r="AE103" s="11"/>
      <c r="AF103" s="11"/>
    </row>
    <row r="104" spans="1:32" ht="11.85" customHeight="1" x14ac:dyDescent="0.25">
      <c r="A104" s="9" t="s">
        <v>1758</v>
      </c>
      <c r="B104" s="10">
        <v>89</v>
      </c>
      <c r="C104" s="9" t="s">
        <v>297</v>
      </c>
      <c r="D104" s="9" t="s">
        <v>290</v>
      </c>
      <c r="E104" s="11" t="s">
        <v>291</v>
      </c>
      <c r="F104" s="11">
        <v>16</v>
      </c>
      <c r="G104" s="11">
        <v>25</v>
      </c>
      <c r="H104" s="11"/>
      <c r="I104" s="11"/>
      <c r="J104" s="13" t="s">
        <v>260</v>
      </c>
      <c r="K104" s="21" t="s">
        <v>590</v>
      </c>
      <c r="L104" s="17" t="s">
        <v>234</v>
      </c>
      <c r="M104" s="19" t="s">
        <v>590</v>
      </c>
      <c r="N104" s="13" t="s">
        <v>260</v>
      </c>
      <c r="O104" s="11"/>
      <c r="P104" s="11">
        <v>25</v>
      </c>
      <c r="Q104" s="9" t="s">
        <v>297</v>
      </c>
      <c r="R104" s="10">
        <v>34.5</v>
      </c>
      <c r="S104" s="13" t="s">
        <v>1372</v>
      </c>
      <c r="T104" s="9" t="s">
        <v>1759</v>
      </c>
      <c r="U104" s="11" t="s">
        <v>1083</v>
      </c>
      <c r="V104" s="11" t="s">
        <v>1083</v>
      </c>
      <c r="W104" s="11" t="s">
        <v>1276</v>
      </c>
      <c r="X104" s="11" t="s">
        <v>1373</v>
      </c>
      <c r="Y104" s="11" t="str">
        <f t="shared" si="3"/>
        <v>OK</v>
      </c>
      <c r="Z104" s="11">
        <f t="shared" si="4"/>
        <v>800</v>
      </c>
      <c r="AA104" s="11">
        <f t="shared" si="5"/>
        <v>4000</v>
      </c>
      <c r="AB104" s="11"/>
      <c r="AC104" s="14"/>
      <c r="AD104" s="11"/>
      <c r="AE104" s="11"/>
      <c r="AF104" s="11"/>
    </row>
    <row r="105" spans="1:32" ht="11.85" customHeight="1" x14ac:dyDescent="0.25">
      <c r="A105" s="9" t="s">
        <v>1760</v>
      </c>
      <c r="B105" s="10">
        <v>95.5</v>
      </c>
      <c r="C105" s="9" t="s">
        <v>297</v>
      </c>
      <c r="D105" s="9" t="s">
        <v>290</v>
      </c>
      <c r="E105" s="11" t="s">
        <v>291</v>
      </c>
      <c r="F105" s="11">
        <v>16</v>
      </c>
      <c r="G105" s="11">
        <v>25</v>
      </c>
      <c r="H105" s="11"/>
      <c r="I105" s="11"/>
      <c r="J105" s="13" t="s">
        <v>260</v>
      </c>
      <c r="K105" s="21" t="s">
        <v>590</v>
      </c>
      <c r="L105" s="17" t="s">
        <v>234</v>
      </c>
      <c r="M105" s="19" t="s">
        <v>590</v>
      </c>
      <c r="N105" s="13" t="s">
        <v>260</v>
      </c>
      <c r="O105" s="11"/>
      <c r="P105" s="11">
        <v>25</v>
      </c>
      <c r="Q105" s="9" t="s">
        <v>297</v>
      </c>
      <c r="R105" s="10">
        <v>34.5</v>
      </c>
      <c r="S105" s="13" t="s">
        <v>1372</v>
      </c>
      <c r="T105" s="9" t="s">
        <v>1761</v>
      </c>
      <c r="U105" s="11" t="s">
        <v>1083</v>
      </c>
      <c r="V105" s="11" t="s">
        <v>1083</v>
      </c>
      <c r="W105" s="11" t="s">
        <v>1276</v>
      </c>
      <c r="X105" s="11" t="s">
        <v>1373</v>
      </c>
      <c r="Y105" s="11" t="str">
        <f t="shared" si="3"/>
        <v>OK</v>
      </c>
      <c r="Z105" s="11">
        <f t="shared" si="4"/>
        <v>800</v>
      </c>
      <c r="AA105" s="11">
        <f t="shared" si="5"/>
        <v>4000</v>
      </c>
      <c r="AB105" s="11"/>
      <c r="AC105" s="14"/>
      <c r="AD105" s="11"/>
      <c r="AE105" s="11"/>
      <c r="AF105" s="11"/>
    </row>
    <row r="106" spans="1:32" ht="11.85" customHeight="1" x14ac:dyDescent="0.25">
      <c r="A106" s="9" t="s">
        <v>1762</v>
      </c>
      <c r="B106" s="10">
        <v>101</v>
      </c>
      <c r="C106" s="9" t="s">
        <v>297</v>
      </c>
      <c r="D106" s="9" t="s">
        <v>290</v>
      </c>
      <c r="E106" s="11" t="s">
        <v>291</v>
      </c>
      <c r="F106" s="11">
        <v>16</v>
      </c>
      <c r="G106" s="11">
        <v>25</v>
      </c>
      <c r="H106" s="11"/>
      <c r="I106" s="11"/>
      <c r="J106" s="13" t="s">
        <v>260</v>
      </c>
      <c r="K106" s="21" t="s">
        <v>590</v>
      </c>
      <c r="L106" s="17" t="s">
        <v>234</v>
      </c>
      <c r="M106" s="19" t="s">
        <v>590</v>
      </c>
      <c r="N106" s="13" t="s">
        <v>260</v>
      </c>
      <c r="O106" s="11"/>
      <c r="P106" s="11">
        <v>25</v>
      </c>
      <c r="Q106" s="9" t="s">
        <v>297</v>
      </c>
      <c r="R106" s="10">
        <v>81</v>
      </c>
      <c r="S106" s="13" t="s">
        <v>1372</v>
      </c>
      <c r="T106" s="9" t="s">
        <v>1763</v>
      </c>
      <c r="U106" s="11" t="s">
        <v>1083</v>
      </c>
      <c r="V106" s="11" t="s">
        <v>1083</v>
      </c>
      <c r="W106" s="11" t="s">
        <v>1276</v>
      </c>
      <c r="X106" s="11" t="s">
        <v>1373</v>
      </c>
      <c r="Y106" s="11" t="str">
        <f t="shared" si="3"/>
        <v>OK</v>
      </c>
      <c r="Z106" s="11">
        <f t="shared" si="4"/>
        <v>800</v>
      </c>
      <c r="AA106" s="11">
        <f t="shared" si="5"/>
        <v>4000</v>
      </c>
      <c r="AB106" s="11"/>
      <c r="AC106" s="14"/>
      <c r="AD106" s="11"/>
      <c r="AE106" s="11"/>
      <c r="AF106" s="11"/>
    </row>
    <row r="107" spans="1:32" ht="11.85" customHeight="1" x14ac:dyDescent="0.25">
      <c r="A107" s="9" t="s">
        <v>1764</v>
      </c>
      <c r="B107" s="10">
        <v>101.5</v>
      </c>
      <c r="C107" s="9" t="s">
        <v>297</v>
      </c>
      <c r="D107" s="9" t="s">
        <v>290</v>
      </c>
      <c r="E107" s="11" t="s">
        <v>291</v>
      </c>
      <c r="F107" s="11">
        <v>16</v>
      </c>
      <c r="G107" s="11">
        <v>25</v>
      </c>
      <c r="H107" s="11"/>
      <c r="I107" s="11"/>
      <c r="J107" s="13" t="s">
        <v>260</v>
      </c>
      <c r="K107" s="21" t="s">
        <v>590</v>
      </c>
      <c r="L107" s="17" t="s">
        <v>234</v>
      </c>
      <c r="M107" s="19" t="s">
        <v>590</v>
      </c>
      <c r="N107" s="13" t="s">
        <v>260</v>
      </c>
      <c r="O107" s="11"/>
      <c r="P107" s="11">
        <v>25</v>
      </c>
      <c r="Q107" s="9" t="s">
        <v>297</v>
      </c>
      <c r="R107" s="10">
        <v>89.45</v>
      </c>
      <c r="S107" s="13" t="s">
        <v>1372</v>
      </c>
      <c r="T107" s="9" t="s">
        <v>1765</v>
      </c>
      <c r="U107" s="11" t="s">
        <v>1083</v>
      </c>
      <c r="V107" s="11" t="s">
        <v>1083</v>
      </c>
      <c r="W107" s="11" t="s">
        <v>1276</v>
      </c>
      <c r="X107" s="11" t="s">
        <v>1373</v>
      </c>
      <c r="Y107" s="11" t="str">
        <f t="shared" si="3"/>
        <v>OK</v>
      </c>
      <c r="Z107" s="11">
        <f t="shared" si="4"/>
        <v>800</v>
      </c>
      <c r="AA107" s="11">
        <f t="shared" si="5"/>
        <v>4000</v>
      </c>
      <c r="AB107" s="11"/>
      <c r="AC107" s="14"/>
      <c r="AD107" s="11"/>
      <c r="AE107" s="11"/>
      <c r="AF107" s="11"/>
    </row>
    <row r="108" spans="1:32" ht="11.85" customHeight="1" x14ac:dyDescent="0.25">
      <c r="A108" s="9" t="s">
        <v>1766</v>
      </c>
      <c r="B108" s="10">
        <v>102</v>
      </c>
      <c r="C108" s="9" t="s">
        <v>297</v>
      </c>
      <c r="D108" s="9" t="s">
        <v>290</v>
      </c>
      <c r="E108" s="11" t="s">
        <v>291</v>
      </c>
      <c r="F108" s="11">
        <v>16</v>
      </c>
      <c r="G108" s="11">
        <v>25</v>
      </c>
      <c r="H108" s="11"/>
      <c r="I108" s="11"/>
      <c r="J108" s="13" t="s">
        <v>260</v>
      </c>
      <c r="K108" s="21" t="s">
        <v>590</v>
      </c>
      <c r="L108" s="17" t="s">
        <v>234</v>
      </c>
      <c r="M108" s="19" t="s">
        <v>590</v>
      </c>
      <c r="N108" s="13" t="s">
        <v>260</v>
      </c>
      <c r="O108" s="11"/>
      <c r="P108" s="11">
        <v>25</v>
      </c>
      <c r="Q108" s="9" t="s">
        <v>297</v>
      </c>
      <c r="R108" s="10">
        <v>90.5</v>
      </c>
      <c r="S108" s="13" t="s">
        <v>1372</v>
      </c>
      <c r="T108" s="9" t="s">
        <v>1767</v>
      </c>
      <c r="U108" s="11" t="s">
        <v>1083</v>
      </c>
      <c r="V108" s="11" t="s">
        <v>1083</v>
      </c>
      <c r="W108" s="11" t="s">
        <v>1276</v>
      </c>
      <c r="X108" s="11" t="s">
        <v>1373</v>
      </c>
      <c r="Y108" s="11" t="str">
        <f t="shared" si="3"/>
        <v>OK</v>
      </c>
      <c r="Z108" s="11">
        <f t="shared" si="4"/>
        <v>800</v>
      </c>
      <c r="AA108" s="11">
        <f t="shared" si="5"/>
        <v>4000</v>
      </c>
      <c r="AB108" s="11"/>
      <c r="AC108" s="14"/>
      <c r="AD108" s="11"/>
      <c r="AE108" s="11"/>
      <c r="AF108" s="11"/>
    </row>
    <row r="109" spans="1:32" ht="11.85" customHeight="1" x14ac:dyDescent="0.25">
      <c r="A109" s="9" t="s">
        <v>1768</v>
      </c>
      <c r="B109" s="10">
        <v>114</v>
      </c>
      <c r="C109" s="9" t="s">
        <v>297</v>
      </c>
      <c r="D109" s="9" t="s">
        <v>290</v>
      </c>
      <c r="E109" s="11" t="s">
        <v>291</v>
      </c>
      <c r="F109" s="11">
        <v>16</v>
      </c>
      <c r="G109" s="11">
        <v>50</v>
      </c>
      <c r="H109" s="11"/>
      <c r="I109" s="11"/>
      <c r="J109" s="13" t="s">
        <v>260</v>
      </c>
      <c r="K109" s="21" t="s">
        <v>590</v>
      </c>
      <c r="L109" s="17" t="s">
        <v>234</v>
      </c>
      <c r="M109" s="19" t="s">
        <v>590</v>
      </c>
      <c r="N109" s="13" t="s">
        <v>260</v>
      </c>
      <c r="O109" s="11"/>
      <c r="P109" s="11">
        <v>50</v>
      </c>
      <c r="Q109" s="9" t="s">
        <v>297</v>
      </c>
      <c r="R109" s="10">
        <v>100</v>
      </c>
      <c r="S109" s="13" t="s">
        <v>1372</v>
      </c>
      <c r="T109" s="9" t="s">
        <v>1769</v>
      </c>
      <c r="U109" s="11" t="s">
        <v>1083</v>
      </c>
      <c r="V109" s="11" t="s">
        <v>1083</v>
      </c>
      <c r="W109" s="11" t="s">
        <v>1276</v>
      </c>
      <c r="X109" s="11" t="s">
        <v>1373</v>
      </c>
      <c r="Y109" s="11" t="str">
        <f t="shared" si="3"/>
        <v>OK</v>
      </c>
      <c r="Z109" s="11">
        <f t="shared" si="4"/>
        <v>1600</v>
      </c>
      <c r="AA109" s="11">
        <f t="shared" si="5"/>
        <v>8000</v>
      </c>
      <c r="AB109" s="11"/>
      <c r="AC109" s="14"/>
      <c r="AD109" s="11"/>
      <c r="AE109" s="11"/>
      <c r="AF109" s="11"/>
    </row>
    <row r="110" spans="1:32" ht="11.85" customHeight="1" x14ac:dyDescent="0.25">
      <c r="A110" s="9" t="s">
        <v>1770</v>
      </c>
      <c r="B110" s="10">
        <v>124</v>
      </c>
      <c r="C110" s="9" t="s">
        <v>297</v>
      </c>
      <c r="D110" s="9" t="s">
        <v>290</v>
      </c>
      <c r="E110" s="11" t="s">
        <v>291</v>
      </c>
      <c r="F110" s="11">
        <v>16</v>
      </c>
      <c r="G110" s="11">
        <v>25</v>
      </c>
      <c r="H110" s="11"/>
      <c r="I110" s="11"/>
      <c r="J110" s="13" t="s">
        <v>260</v>
      </c>
      <c r="K110" s="21" t="s">
        <v>590</v>
      </c>
      <c r="L110" s="17" t="s">
        <v>234</v>
      </c>
      <c r="M110" s="19" t="s">
        <v>590</v>
      </c>
      <c r="N110" s="13" t="s">
        <v>260</v>
      </c>
      <c r="O110" s="11"/>
      <c r="P110" s="11">
        <v>25</v>
      </c>
      <c r="Q110" s="9" t="s">
        <v>297</v>
      </c>
      <c r="R110" s="10">
        <v>94.75</v>
      </c>
      <c r="S110" s="13" t="s">
        <v>1372</v>
      </c>
      <c r="T110" s="9" t="s">
        <v>1771</v>
      </c>
      <c r="U110" s="11" t="s">
        <v>1083</v>
      </c>
      <c r="V110" s="11" t="s">
        <v>1083</v>
      </c>
      <c r="W110" s="11" t="s">
        <v>1276</v>
      </c>
      <c r="X110" s="11" t="s">
        <v>1373</v>
      </c>
      <c r="Y110" s="11" t="str">
        <f t="shared" si="3"/>
        <v>OK</v>
      </c>
      <c r="Z110" s="11">
        <f t="shared" si="4"/>
        <v>800</v>
      </c>
      <c r="AA110" s="11">
        <f t="shared" si="5"/>
        <v>4000</v>
      </c>
      <c r="AB110" s="11"/>
      <c r="AC110" s="14"/>
      <c r="AD110" s="11"/>
      <c r="AE110" s="11"/>
      <c r="AF110" s="11"/>
    </row>
    <row r="111" spans="1:32" ht="11.85" customHeight="1" x14ac:dyDescent="0.25">
      <c r="A111" s="9" t="s">
        <v>1772</v>
      </c>
      <c r="B111" s="10">
        <v>123.5</v>
      </c>
      <c r="C111" s="9" t="s">
        <v>297</v>
      </c>
      <c r="D111" s="9" t="s">
        <v>290</v>
      </c>
      <c r="E111" s="11" t="s">
        <v>291</v>
      </c>
      <c r="F111" s="11">
        <v>16</v>
      </c>
      <c r="G111" s="11">
        <v>25</v>
      </c>
      <c r="H111" s="11"/>
      <c r="I111" s="11"/>
      <c r="J111" s="13" t="s">
        <v>260</v>
      </c>
      <c r="K111" s="21" t="s">
        <v>590</v>
      </c>
      <c r="L111" s="17" t="s">
        <v>234</v>
      </c>
      <c r="M111" s="19" t="s">
        <v>590</v>
      </c>
      <c r="N111" s="13" t="s">
        <v>260</v>
      </c>
      <c r="O111" s="11"/>
      <c r="P111" s="11">
        <v>25</v>
      </c>
      <c r="Q111" s="9" t="s">
        <v>297</v>
      </c>
      <c r="R111" s="10">
        <v>101</v>
      </c>
      <c r="S111" s="13" t="s">
        <v>1372</v>
      </c>
      <c r="T111" s="9" t="s">
        <v>1773</v>
      </c>
      <c r="U111" s="11" t="s">
        <v>1083</v>
      </c>
      <c r="V111" s="11" t="s">
        <v>1083</v>
      </c>
      <c r="W111" s="11" t="s">
        <v>1276</v>
      </c>
      <c r="X111" s="11" t="s">
        <v>1373</v>
      </c>
      <c r="Y111" s="11" t="str">
        <f t="shared" si="3"/>
        <v>OK</v>
      </c>
      <c r="Z111" s="11">
        <f t="shared" si="4"/>
        <v>800</v>
      </c>
      <c r="AA111" s="11">
        <f t="shared" si="5"/>
        <v>4000</v>
      </c>
      <c r="AB111" s="11"/>
      <c r="AC111" s="14"/>
      <c r="AD111" s="11"/>
      <c r="AE111" s="11"/>
      <c r="AF111" s="11"/>
    </row>
    <row r="112" spans="1:32" ht="11.85" customHeight="1" x14ac:dyDescent="0.25">
      <c r="A112" s="9" t="s">
        <v>1774</v>
      </c>
      <c r="B112" s="10">
        <v>111</v>
      </c>
      <c r="C112" s="9" t="s">
        <v>297</v>
      </c>
      <c r="D112" s="9" t="s">
        <v>290</v>
      </c>
      <c r="E112" s="11" t="s">
        <v>291</v>
      </c>
      <c r="F112" s="11">
        <v>16</v>
      </c>
      <c r="G112" s="11">
        <v>25</v>
      </c>
      <c r="H112" s="11"/>
      <c r="I112" s="11"/>
      <c r="J112" s="13" t="s">
        <v>260</v>
      </c>
      <c r="K112" s="21" t="s">
        <v>590</v>
      </c>
      <c r="L112" s="17" t="s">
        <v>234</v>
      </c>
      <c r="M112" s="19" t="s">
        <v>590</v>
      </c>
      <c r="N112" s="13" t="s">
        <v>260</v>
      </c>
      <c r="O112" s="11"/>
      <c r="P112" s="11">
        <v>25</v>
      </c>
      <c r="Q112" s="9" t="s">
        <v>297</v>
      </c>
      <c r="R112" s="10">
        <v>107.5</v>
      </c>
      <c r="S112" s="13" t="s">
        <v>1372</v>
      </c>
      <c r="T112" s="9" t="s">
        <v>1775</v>
      </c>
      <c r="U112" s="11" t="s">
        <v>1083</v>
      </c>
      <c r="V112" s="11" t="s">
        <v>1083</v>
      </c>
      <c r="W112" s="11" t="s">
        <v>1276</v>
      </c>
      <c r="X112" s="11" t="s">
        <v>1373</v>
      </c>
      <c r="Y112" s="11" t="str">
        <f t="shared" si="3"/>
        <v>OK</v>
      </c>
      <c r="Z112" s="11">
        <f t="shared" si="4"/>
        <v>800</v>
      </c>
      <c r="AA112" s="11">
        <f t="shared" si="5"/>
        <v>4000</v>
      </c>
      <c r="AB112" s="11"/>
      <c r="AC112" s="14"/>
      <c r="AD112" s="11"/>
      <c r="AE112" s="11"/>
      <c r="AF112" s="11"/>
    </row>
    <row r="113" spans="1:32" ht="11.85" customHeight="1" x14ac:dyDescent="0.25">
      <c r="A113" s="9" t="s">
        <v>1776</v>
      </c>
      <c r="B113" s="10">
        <v>87</v>
      </c>
      <c r="C113" s="9" t="s">
        <v>310</v>
      </c>
      <c r="D113" s="9" t="s">
        <v>290</v>
      </c>
      <c r="E113" s="11" t="s">
        <v>291</v>
      </c>
      <c r="F113" s="11">
        <v>16</v>
      </c>
      <c r="G113" s="11">
        <v>25</v>
      </c>
      <c r="H113" s="11"/>
      <c r="I113" s="11"/>
      <c r="J113" s="13" t="s">
        <v>260</v>
      </c>
      <c r="K113" s="21" t="s">
        <v>590</v>
      </c>
      <c r="L113" s="17" t="s">
        <v>234</v>
      </c>
      <c r="M113" s="19" t="s">
        <v>590</v>
      </c>
      <c r="N113" s="13" t="s">
        <v>260</v>
      </c>
      <c r="O113" s="11"/>
      <c r="P113" s="11">
        <v>25</v>
      </c>
      <c r="Q113" s="9" t="s">
        <v>310</v>
      </c>
      <c r="R113" s="10">
        <v>99.5</v>
      </c>
      <c r="S113" s="13" t="s">
        <v>1372</v>
      </c>
      <c r="T113" s="9" t="s">
        <v>1777</v>
      </c>
      <c r="U113" s="11" t="s">
        <v>1083</v>
      </c>
      <c r="V113" s="11" t="s">
        <v>1083</v>
      </c>
      <c r="W113" s="11" t="s">
        <v>1276</v>
      </c>
      <c r="X113" s="11" t="s">
        <v>1373</v>
      </c>
      <c r="Y113" s="11" t="str">
        <f t="shared" si="3"/>
        <v>OK</v>
      </c>
      <c r="Z113" s="11">
        <f t="shared" si="4"/>
        <v>800</v>
      </c>
      <c r="AA113" s="11">
        <f t="shared" si="5"/>
        <v>4000</v>
      </c>
      <c r="AB113" s="11"/>
      <c r="AC113" s="14"/>
      <c r="AD113" s="11"/>
      <c r="AE113" s="11"/>
      <c r="AF113" s="11"/>
    </row>
    <row r="114" spans="1:32" ht="11.85" customHeight="1" x14ac:dyDescent="0.25">
      <c r="A114" s="9" t="s">
        <v>1778</v>
      </c>
      <c r="B114" s="10">
        <v>89</v>
      </c>
      <c r="C114" s="9" t="s">
        <v>310</v>
      </c>
      <c r="D114" s="9" t="s">
        <v>290</v>
      </c>
      <c r="E114" s="11" t="s">
        <v>291</v>
      </c>
      <c r="F114" s="11">
        <v>16</v>
      </c>
      <c r="G114" s="11">
        <v>25</v>
      </c>
      <c r="H114" s="11"/>
      <c r="I114" s="11"/>
      <c r="J114" s="13" t="s">
        <v>260</v>
      </c>
      <c r="K114" s="21" t="s">
        <v>590</v>
      </c>
      <c r="L114" s="17" t="s">
        <v>234</v>
      </c>
      <c r="M114" s="19" t="s">
        <v>590</v>
      </c>
      <c r="N114" s="13" t="s">
        <v>260</v>
      </c>
      <c r="O114" s="11"/>
      <c r="P114" s="11">
        <v>25</v>
      </c>
      <c r="Q114" s="9" t="s">
        <v>297</v>
      </c>
      <c r="R114" s="10">
        <v>140</v>
      </c>
      <c r="S114" s="13" t="s">
        <v>1372</v>
      </c>
      <c r="T114" s="9" t="s">
        <v>1779</v>
      </c>
      <c r="U114" s="11" t="s">
        <v>1083</v>
      </c>
      <c r="V114" s="11" t="s">
        <v>1083</v>
      </c>
      <c r="W114" s="11" t="s">
        <v>1276</v>
      </c>
      <c r="X114" s="11" t="s">
        <v>1373</v>
      </c>
      <c r="Y114" s="11" t="str">
        <f t="shared" si="3"/>
        <v>OK</v>
      </c>
      <c r="Z114" s="11">
        <f t="shared" si="4"/>
        <v>800</v>
      </c>
      <c r="AA114" s="11">
        <f t="shared" si="5"/>
        <v>4000</v>
      </c>
      <c r="AB114" s="11"/>
      <c r="AC114" s="14"/>
      <c r="AD114" s="11"/>
      <c r="AE114" s="11"/>
      <c r="AF114" s="11"/>
    </row>
    <row r="115" spans="1:32" ht="11.85" customHeight="1" x14ac:dyDescent="0.25">
      <c r="A115" s="9" t="s">
        <v>1780</v>
      </c>
      <c r="B115" s="10">
        <v>101.5</v>
      </c>
      <c r="C115" s="9" t="s">
        <v>310</v>
      </c>
      <c r="D115" s="9" t="s">
        <v>290</v>
      </c>
      <c r="E115" s="11" t="s">
        <v>291</v>
      </c>
      <c r="F115" s="11">
        <v>16</v>
      </c>
      <c r="G115" s="11">
        <v>25</v>
      </c>
      <c r="H115" s="11"/>
      <c r="I115" s="11"/>
      <c r="J115" s="13" t="s">
        <v>260</v>
      </c>
      <c r="K115" s="21" t="s">
        <v>590</v>
      </c>
      <c r="L115" s="17" t="s">
        <v>234</v>
      </c>
      <c r="M115" s="19" t="s">
        <v>590</v>
      </c>
      <c r="N115" s="13" t="s">
        <v>260</v>
      </c>
      <c r="O115" s="11"/>
      <c r="P115" s="11">
        <v>25</v>
      </c>
      <c r="Q115" s="9" t="s">
        <v>297</v>
      </c>
      <c r="R115" s="10">
        <v>126</v>
      </c>
      <c r="S115" s="13" t="s">
        <v>1372</v>
      </c>
      <c r="T115" s="9" t="s">
        <v>1781</v>
      </c>
      <c r="U115" s="11" t="s">
        <v>1083</v>
      </c>
      <c r="V115" s="11" t="s">
        <v>1083</v>
      </c>
      <c r="W115" s="11" t="s">
        <v>1276</v>
      </c>
      <c r="X115" s="11" t="s">
        <v>1373</v>
      </c>
      <c r="Y115" s="11" t="str">
        <f t="shared" si="3"/>
        <v>OK</v>
      </c>
      <c r="Z115" s="11">
        <f t="shared" si="4"/>
        <v>800</v>
      </c>
      <c r="AA115" s="11">
        <f t="shared" si="5"/>
        <v>4000</v>
      </c>
      <c r="AB115" s="11"/>
      <c r="AC115" s="14"/>
      <c r="AD115" s="11"/>
      <c r="AE115" s="11"/>
      <c r="AF115" s="11"/>
    </row>
    <row r="116" spans="1:32" ht="11.85" customHeight="1" x14ac:dyDescent="0.25">
      <c r="A116" s="9" t="s">
        <v>1700</v>
      </c>
      <c r="B116" s="10">
        <v>38.85</v>
      </c>
      <c r="C116" s="9" t="s">
        <v>297</v>
      </c>
      <c r="D116" s="9" t="s">
        <v>290</v>
      </c>
      <c r="E116" s="11" t="s">
        <v>291</v>
      </c>
      <c r="F116" s="11">
        <v>16</v>
      </c>
      <c r="G116" s="11">
        <v>25</v>
      </c>
      <c r="H116" s="11"/>
      <c r="I116" s="11"/>
      <c r="J116" s="13" t="s">
        <v>260</v>
      </c>
      <c r="K116" s="21" t="s">
        <v>590</v>
      </c>
      <c r="L116" s="17" t="s">
        <v>234</v>
      </c>
      <c r="M116" s="19" t="s">
        <v>590</v>
      </c>
      <c r="N116" s="13" t="s">
        <v>260</v>
      </c>
      <c r="O116" s="11"/>
      <c r="P116" s="11">
        <v>25</v>
      </c>
      <c r="Q116" s="9" t="s">
        <v>297</v>
      </c>
      <c r="R116" s="10">
        <v>110</v>
      </c>
      <c r="S116" s="13" t="s">
        <v>1372</v>
      </c>
      <c r="T116" s="9" t="s">
        <v>1782</v>
      </c>
      <c r="U116" s="11" t="s">
        <v>1083</v>
      </c>
      <c r="V116" s="11" t="s">
        <v>1083</v>
      </c>
      <c r="W116" s="11" t="s">
        <v>1276</v>
      </c>
      <c r="X116" s="11" t="s">
        <v>1373</v>
      </c>
      <c r="Y116" s="11" t="str">
        <f t="shared" si="3"/>
        <v>OK</v>
      </c>
      <c r="Z116" s="11">
        <f t="shared" si="4"/>
        <v>800</v>
      </c>
      <c r="AA116" s="11">
        <f t="shared" si="5"/>
        <v>4000</v>
      </c>
      <c r="AB116" s="11"/>
      <c r="AC116" s="14"/>
      <c r="AD116" s="11"/>
      <c r="AE116" s="11"/>
      <c r="AF116" s="11"/>
    </row>
    <row r="117" spans="1:32" ht="11.85" customHeight="1" x14ac:dyDescent="0.25">
      <c r="A117" s="9" t="s">
        <v>1783</v>
      </c>
      <c r="B117" s="10">
        <v>89.75</v>
      </c>
      <c r="C117" s="9" t="s">
        <v>310</v>
      </c>
      <c r="D117" s="9" t="s">
        <v>290</v>
      </c>
      <c r="E117" s="11" t="s">
        <v>291</v>
      </c>
      <c r="F117" s="11">
        <v>16</v>
      </c>
      <c r="G117" s="11">
        <v>25</v>
      </c>
      <c r="H117" s="11"/>
      <c r="I117" s="11"/>
      <c r="J117" s="13" t="s">
        <v>260</v>
      </c>
      <c r="K117" s="21" t="s">
        <v>614</v>
      </c>
      <c r="L117" s="17" t="s">
        <v>234</v>
      </c>
      <c r="M117" s="19" t="s">
        <v>614</v>
      </c>
      <c r="N117" s="13" t="s">
        <v>260</v>
      </c>
      <c r="O117" s="11"/>
      <c r="P117" s="11">
        <v>25</v>
      </c>
      <c r="Q117" s="9" t="s">
        <v>310</v>
      </c>
      <c r="R117" s="10">
        <v>89</v>
      </c>
      <c r="S117" s="13" t="s">
        <v>1372</v>
      </c>
      <c r="T117" s="9" t="s">
        <v>1784</v>
      </c>
      <c r="U117" s="11" t="s">
        <v>1083</v>
      </c>
      <c r="V117" s="11" t="s">
        <v>1083</v>
      </c>
      <c r="W117" s="11" t="s">
        <v>1276</v>
      </c>
      <c r="X117" s="11" t="s">
        <v>1373</v>
      </c>
      <c r="Y117" s="11" t="str">
        <f t="shared" si="3"/>
        <v>OK</v>
      </c>
      <c r="Z117" s="11">
        <f t="shared" si="4"/>
        <v>800</v>
      </c>
      <c r="AA117" s="11">
        <f t="shared" si="5"/>
        <v>4000</v>
      </c>
      <c r="AB117" s="11"/>
      <c r="AC117" s="14"/>
      <c r="AD117" s="11"/>
      <c r="AE117" s="11"/>
      <c r="AF117" s="11"/>
    </row>
    <row r="118" spans="1:32" ht="11.85" customHeight="1" x14ac:dyDescent="0.25">
      <c r="A118" s="9" t="s">
        <v>1785</v>
      </c>
      <c r="B118" s="10">
        <v>128</v>
      </c>
      <c r="C118" s="9" t="s">
        <v>297</v>
      </c>
      <c r="D118" s="9" t="s">
        <v>290</v>
      </c>
      <c r="E118" s="11" t="s">
        <v>291</v>
      </c>
      <c r="F118" s="11">
        <v>16</v>
      </c>
      <c r="G118" s="11">
        <v>25</v>
      </c>
      <c r="H118" s="11"/>
      <c r="I118" s="11"/>
      <c r="J118" s="13" t="s">
        <v>260</v>
      </c>
      <c r="K118" s="21" t="s">
        <v>642</v>
      </c>
      <c r="L118" s="17" t="s">
        <v>234</v>
      </c>
      <c r="M118" s="19" t="s">
        <v>642</v>
      </c>
      <c r="N118" s="13" t="s">
        <v>260</v>
      </c>
      <c r="O118" s="11"/>
      <c r="P118" s="11">
        <v>25</v>
      </c>
      <c r="Q118" s="9" t="s">
        <v>297</v>
      </c>
      <c r="R118" s="10">
        <v>61</v>
      </c>
      <c r="S118" s="13" t="s">
        <v>1372</v>
      </c>
      <c r="T118" s="9" t="s">
        <v>1786</v>
      </c>
      <c r="U118" s="11" t="s">
        <v>1083</v>
      </c>
      <c r="V118" s="11" t="s">
        <v>1083</v>
      </c>
      <c r="W118" s="11" t="s">
        <v>1276</v>
      </c>
      <c r="X118" s="11" t="s">
        <v>1373</v>
      </c>
      <c r="Y118" s="11" t="str">
        <f t="shared" si="3"/>
        <v>OK</v>
      </c>
      <c r="Z118" s="11">
        <f t="shared" si="4"/>
        <v>800</v>
      </c>
      <c r="AA118" s="11">
        <f t="shared" si="5"/>
        <v>4000</v>
      </c>
      <c r="AB118" s="11"/>
      <c r="AC118" s="14"/>
      <c r="AD118" s="11"/>
      <c r="AE118" s="11"/>
      <c r="AF118" s="11"/>
    </row>
    <row r="119" spans="1:32" ht="11.85" customHeight="1" x14ac:dyDescent="0.25">
      <c r="A119" s="9" t="s">
        <v>1787</v>
      </c>
      <c r="B119" s="10">
        <v>123</v>
      </c>
      <c r="C119" s="9" t="s">
        <v>297</v>
      </c>
      <c r="D119" s="9" t="s">
        <v>290</v>
      </c>
      <c r="E119" s="11" t="s">
        <v>291</v>
      </c>
      <c r="F119" s="11">
        <v>16</v>
      </c>
      <c r="G119" s="11">
        <v>25</v>
      </c>
      <c r="H119" s="11"/>
      <c r="I119" s="11"/>
      <c r="J119" s="13" t="s">
        <v>260</v>
      </c>
      <c r="K119" s="21" t="s">
        <v>642</v>
      </c>
      <c r="L119" s="17" t="s">
        <v>234</v>
      </c>
      <c r="M119" s="19" t="s">
        <v>642</v>
      </c>
      <c r="N119" s="13" t="s">
        <v>260</v>
      </c>
      <c r="O119" s="11"/>
      <c r="P119" s="11">
        <v>25</v>
      </c>
      <c r="Q119" s="9" t="s">
        <v>297</v>
      </c>
      <c r="R119" s="10">
        <v>124</v>
      </c>
      <c r="S119" s="13" t="s">
        <v>1372</v>
      </c>
      <c r="T119" s="9" t="s">
        <v>1788</v>
      </c>
      <c r="U119" s="11" t="s">
        <v>1083</v>
      </c>
      <c r="V119" s="11" t="s">
        <v>1083</v>
      </c>
      <c r="W119" s="11" t="s">
        <v>1276</v>
      </c>
      <c r="X119" s="11" t="s">
        <v>1373</v>
      </c>
      <c r="Y119" s="11" t="str">
        <f t="shared" si="3"/>
        <v>OK</v>
      </c>
      <c r="Z119" s="11">
        <f t="shared" si="4"/>
        <v>800</v>
      </c>
      <c r="AA119" s="11">
        <f t="shared" si="5"/>
        <v>4000</v>
      </c>
      <c r="AB119" s="11"/>
      <c r="AC119" s="14"/>
      <c r="AD119" s="11"/>
      <c r="AE119" s="11"/>
      <c r="AF119" s="11"/>
    </row>
    <row r="120" spans="1:32" ht="11.85" customHeight="1" x14ac:dyDescent="0.25">
      <c r="A120" s="9" t="s">
        <v>1789</v>
      </c>
      <c r="B120" s="10">
        <v>115</v>
      </c>
      <c r="C120" s="9" t="s">
        <v>494</v>
      </c>
      <c r="D120" s="9" t="s">
        <v>290</v>
      </c>
      <c r="E120" s="11" t="s">
        <v>291</v>
      </c>
      <c r="F120" s="11">
        <v>16</v>
      </c>
      <c r="G120" s="11">
        <v>25</v>
      </c>
      <c r="H120" s="11"/>
      <c r="I120" s="11"/>
      <c r="J120" s="13" t="s">
        <v>260</v>
      </c>
      <c r="K120" s="21" t="s">
        <v>642</v>
      </c>
      <c r="L120" s="17" t="s">
        <v>234</v>
      </c>
      <c r="M120" s="19" t="s">
        <v>642</v>
      </c>
      <c r="N120" s="13" t="s">
        <v>260</v>
      </c>
      <c r="O120" s="11"/>
      <c r="P120" s="11">
        <v>25</v>
      </c>
      <c r="Q120" s="9" t="s">
        <v>297</v>
      </c>
      <c r="R120" s="10">
        <v>126.75</v>
      </c>
      <c r="S120" s="13" t="s">
        <v>1372</v>
      </c>
      <c r="T120" s="9" t="s">
        <v>1790</v>
      </c>
      <c r="U120" s="11" t="s">
        <v>1083</v>
      </c>
      <c r="V120" s="11" t="s">
        <v>1083</v>
      </c>
      <c r="W120" s="11" t="s">
        <v>1276</v>
      </c>
      <c r="X120" s="11" t="s">
        <v>1373</v>
      </c>
      <c r="Y120" s="11" t="str">
        <f t="shared" si="3"/>
        <v>OK</v>
      </c>
      <c r="Z120" s="11">
        <f t="shared" si="4"/>
        <v>800</v>
      </c>
      <c r="AA120" s="11">
        <f t="shared" si="5"/>
        <v>4000</v>
      </c>
      <c r="AB120" s="11"/>
      <c r="AC120" s="14"/>
      <c r="AD120" s="11"/>
      <c r="AE120" s="11"/>
      <c r="AF120" s="11"/>
    </row>
    <row r="121" spans="1:32" ht="11.85" customHeight="1" x14ac:dyDescent="0.25">
      <c r="A121" s="9" t="s">
        <v>1791</v>
      </c>
      <c r="B121" s="10">
        <v>88.5</v>
      </c>
      <c r="C121" s="9" t="s">
        <v>310</v>
      </c>
      <c r="D121" s="9" t="s">
        <v>290</v>
      </c>
      <c r="E121" s="11" t="s">
        <v>291</v>
      </c>
      <c r="F121" s="11">
        <v>16</v>
      </c>
      <c r="G121" s="11">
        <v>25</v>
      </c>
      <c r="H121" s="11"/>
      <c r="I121" s="11"/>
      <c r="J121" s="13" t="s">
        <v>260</v>
      </c>
      <c r="K121" s="21" t="s">
        <v>642</v>
      </c>
      <c r="L121" s="17" t="s">
        <v>234</v>
      </c>
      <c r="M121" s="19" t="s">
        <v>642</v>
      </c>
      <c r="N121" s="13" t="s">
        <v>260</v>
      </c>
      <c r="O121" s="11"/>
      <c r="P121" s="11">
        <v>25</v>
      </c>
      <c r="Q121" s="9" t="s">
        <v>310</v>
      </c>
      <c r="R121" s="10">
        <v>95.5</v>
      </c>
      <c r="S121" s="13" t="s">
        <v>1372</v>
      </c>
      <c r="T121" s="9" t="s">
        <v>1792</v>
      </c>
      <c r="U121" s="11" t="s">
        <v>1083</v>
      </c>
      <c r="V121" s="11" t="s">
        <v>1083</v>
      </c>
      <c r="W121" s="11" t="s">
        <v>1276</v>
      </c>
      <c r="X121" s="11" t="s">
        <v>1373</v>
      </c>
      <c r="Y121" s="11" t="str">
        <f t="shared" si="3"/>
        <v>OK</v>
      </c>
      <c r="Z121" s="11">
        <f t="shared" si="4"/>
        <v>800</v>
      </c>
      <c r="AA121" s="11">
        <f t="shared" si="5"/>
        <v>4000</v>
      </c>
      <c r="AB121" s="11"/>
      <c r="AC121" s="14"/>
      <c r="AD121" s="11"/>
      <c r="AE121" s="11"/>
      <c r="AF121" s="11"/>
    </row>
    <row r="122" spans="1:32" ht="11.85" customHeight="1" x14ac:dyDescent="0.25">
      <c r="A122" s="9" t="s">
        <v>1793</v>
      </c>
      <c r="B122" s="10">
        <v>92.5</v>
      </c>
      <c r="C122" s="9" t="s">
        <v>310</v>
      </c>
      <c r="D122" s="9" t="s">
        <v>290</v>
      </c>
      <c r="E122" s="11" t="s">
        <v>291</v>
      </c>
      <c r="F122" s="11">
        <v>16</v>
      </c>
      <c r="G122" s="11">
        <v>25</v>
      </c>
      <c r="H122" s="11"/>
      <c r="I122" s="11"/>
      <c r="J122" s="13" t="s">
        <v>260</v>
      </c>
      <c r="K122" s="21" t="s">
        <v>642</v>
      </c>
      <c r="L122" s="17" t="s">
        <v>234</v>
      </c>
      <c r="M122" s="19" t="s">
        <v>642</v>
      </c>
      <c r="N122" s="13" t="s">
        <v>260</v>
      </c>
      <c r="O122" s="11"/>
      <c r="P122" s="11">
        <v>25</v>
      </c>
      <c r="Q122" s="9" t="s">
        <v>310</v>
      </c>
      <c r="R122" s="10">
        <v>94.5</v>
      </c>
      <c r="S122" s="13" t="s">
        <v>1372</v>
      </c>
      <c r="T122" s="9" t="s">
        <v>1794</v>
      </c>
      <c r="U122" s="11" t="s">
        <v>1083</v>
      </c>
      <c r="V122" s="11" t="s">
        <v>1083</v>
      </c>
      <c r="W122" s="11" t="s">
        <v>1276</v>
      </c>
      <c r="X122" s="11" t="s">
        <v>1373</v>
      </c>
      <c r="Y122" s="11" t="str">
        <f t="shared" si="3"/>
        <v>OK</v>
      </c>
      <c r="Z122" s="11">
        <f t="shared" si="4"/>
        <v>800</v>
      </c>
      <c r="AA122" s="11">
        <f t="shared" si="5"/>
        <v>4000</v>
      </c>
      <c r="AB122" s="11"/>
      <c r="AC122" s="14"/>
      <c r="AD122" s="11"/>
      <c r="AE122" s="11"/>
      <c r="AF122" s="11"/>
    </row>
    <row r="123" spans="1:32" ht="11.85" customHeight="1" x14ac:dyDescent="0.25">
      <c r="A123" s="9" t="s">
        <v>1795</v>
      </c>
      <c r="B123" s="10">
        <v>89</v>
      </c>
      <c r="C123" s="9" t="s">
        <v>310</v>
      </c>
      <c r="D123" s="9" t="s">
        <v>290</v>
      </c>
      <c r="E123" s="11" t="s">
        <v>291</v>
      </c>
      <c r="F123" s="11">
        <v>16</v>
      </c>
      <c r="G123" s="11">
        <v>25</v>
      </c>
      <c r="H123" s="11"/>
      <c r="I123" s="11"/>
      <c r="J123" s="13" t="s">
        <v>260</v>
      </c>
      <c r="K123" s="21" t="s">
        <v>642</v>
      </c>
      <c r="L123" s="17" t="s">
        <v>234</v>
      </c>
      <c r="M123" s="19" t="s">
        <v>642</v>
      </c>
      <c r="N123" s="13" t="s">
        <v>260</v>
      </c>
      <c r="O123" s="11"/>
      <c r="P123" s="11">
        <v>25</v>
      </c>
      <c r="Q123" s="9" t="s">
        <v>310</v>
      </c>
      <c r="R123" s="10">
        <v>86</v>
      </c>
      <c r="S123" s="13" t="s">
        <v>1372</v>
      </c>
      <c r="T123" s="9" t="s">
        <v>1796</v>
      </c>
      <c r="U123" s="11" t="s">
        <v>1083</v>
      </c>
      <c r="V123" s="11" t="s">
        <v>1083</v>
      </c>
      <c r="W123" s="11" t="s">
        <v>1276</v>
      </c>
      <c r="X123" s="11" t="s">
        <v>1373</v>
      </c>
      <c r="Y123" s="11" t="str">
        <f t="shared" si="3"/>
        <v>OK</v>
      </c>
      <c r="Z123" s="11">
        <f t="shared" si="4"/>
        <v>800</v>
      </c>
      <c r="AA123" s="11">
        <f t="shared" si="5"/>
        <v>4000</v>
      </c>
      <c r="AB123" s="11"/>
      <c r="AC123" s="14"/>
      <c r="AD123" s="11"/>
      <c r="AE123" s="11"/>
      <c r="AF123" s="11"/>
    </row>
    <row r="124" spans="1:32" ht="11.85" customHeight="1" x14ac:dyDescent="0.25">
      <c r="A124" s="9" t="s">
        <v>1797</v>
      </c>
      <c r="B124" s="10">
        <v>88.5</v>
      </c>
      <c r="C124" s="9" t="s">
        <v>310</v>
      </c>
      <c r="D124" s="9" t="s">
        <v>290</v>
      </c>
      <c r="E124" s="11" t="s">
        <v>291</v>
      </c>
      <c r="F124" s="11">
        <v>16</v>
      </c>
      <c r="G124" s="11">
        <v>25</v>
      </c>
      <c r="H124" s="11"/>
      <c r="I124" s="11"/>
      <c r="J124" s="13" t="s">
        <v>260</v>
      </c>
      <c r="K124" s="21" t="s">
        <v>642</v>
      </c>
      <c r="L124" s="17" t="s">
        <v>234</v>
      </c>
      <c r="M124" s="19" t="s">
        <v>642</v>
      </c>
      <c r="N124" s="13" t="s">
        <v>260</v>
      </c>
      <c r="O124" s="11"/>
      <c r="P124" s="11">
        <v>25</v>
      </c>
      <c r="Q124" s="9" t="s">
        <v>310</v>
      </c>
      <c r="R124" s="10">
        <v>94.25</v>
      </c>
      <c r="S124" s="13" t="s">
        <v>1372</v>
      </c>
      <c r="T124" s="9" t="s">
        <v>1798</v>
      </c>
      <c r="U124" s="11" t="s">
        <v>1083</v>
      </c>
      <c r="V124" s="11" t="s">
        <v>1083</v>
      </c>
      <c r="W124" s="11" t="s">
        <v>1276</v>
      </c>
      <c r="X124" s="11" t="s">
        <v>1373</v>
      </c>
      <c r="Y124" s="11" t="str">
        <f t="shared" si="3"/>
        <v>OK</v>
      </c>
      <c r="Z124" s="11">
        <f t="shared" si="4"/>
        <v>800</v>
      </c>
      <c r="AA124" s="11">
        <f t="shared" si="5"/>
        <v>4000</v>
      </c>
      <c r="AB124" s="11"/>
      <c r="AC124" s="14"/>
      <c r="AD124" s="11"/>
      <c r="AE124" s="11"/>
      <c r="AF124" s="11"/>
    </row>
    <row r="125" spans="1:32" ht="11.85" customHeight="1" x14ac:dyDescent="0.25">
      <c r="A125" s="9" t="s">
        <v>1799</v>
      </c>
      <c r="B125" s="10">
        <v>87.75</v>
      </c>
      <c r="C125" s="9" t="s">
        <v>310</v>
      </c>
      <c r="D125" s="9" t="s">
        <v>290</v>
      </c>
      <c r="E125" s="11" t="s">
        <v>291</v>
      </c>
      <c r="F125" s="11">
        <v>16</v>
      </c>
      <c r="G125" s="11">
        <v>25</v>
      </c>
      <c r="H125" s="11"/>
      <c r="I125" s="11"/>
      <c r="J125" s="13" t="s">
        <v>260</v>
      </c>
      <c r="K125" s="21" t="s">
        <v>642</v>
      </c>
      <c r="L125" s="17" t="s">
        <v>234</v>
      </c>
      <c r="M125" s="19" t="s">
        <v>642</v>
      </c>
      <c r="N125" s="13" t="s">
        <v>260</v>
      </c>
      <c r="O125" s="11"/>
      <c r="P125" s="11">
        <v>25</v>
      </c>
      <c r="Q125" s="9" t="s">
        <v>310</v>
      </c>
      <c r="R125" s="10">
        <v>99</v>
      </c>
      <c r="S125" s="13" t="s">
        <v>1372</v>
      </c>
      <c r="T125" s="9" t="s">
        <v>1800</v>
      </c>
      <c r="U125" s="11" t="s">
        <v>1083</v>
      </c>
      <c r="V125" s="11" t="s">
        <v>1083</v>
      </c>
      <c r="W125" s="11" t="s">
        <v>1276</v>
      </c>
      <c r="X125" s="11" t="s">
        <v>1373</v>
      </c>
      <c r="Y125" s="11" t="str">
        <f t="shared" si="3"/>
        <v>OK</v>
      </c>
      <c r="Z125" s="11">
        <f t="shared" si="4"/>
        <v>800</v>
      </c>
      <c r="AA125" s="11">
        <f t="shared" si="5"/>
        <v>4000</v>
      </c>
      <c r="AB125" s="11"/>
      <c r="AC125" s="14"/>
      <c r="AD125" s="11"/>
      <c r="AE125" s="11"/>
      <c r="AF125" s="11"/>
    </row>
    <row r="126" spans="1:32" ht="11.85" customHeight="1" x14ac:dyDescent="0.25">
      <c r="A126" s="9" t="s">
        <v>1801</v>
      </c>
      <c r="B126" s="10">
        <v>102.25</v>
      </c>
      <c r="C126" s="9" t="s">
        <v>310</v>
      </c>
      <c r="D126" s="9" t="s">
        <v>290</v>
      </c>
      <c r="E126" s="11" t="s">
        <v>291</v>
      </c>
      <c r="F126" s="11">
        <v>16</v>
      </c>
      <c r="G126" s="11">
        <v>25</v>
      </c>
      <c r="H126" s="11"/>
      <c r="I126" s="11"/>
      <c r="J126" s="13" t="s">
        <v>260</v>
      </c>
      <c r="K126" s="21" t="s">
        <v>642</v>
      </c>
      <c r="L126" s="17" t="s">
        <v>234</v>
      </c>
      <c r="M126" s="19" t="s">
        <v>642</v>
      </c>
      <c r="N126" s="13" t="s">
        <v>260</v>
      </c>
      <c r="O126" s="11"/>
      <c r="P126" s="11">
        <v>25</v>
      </c>
      <c r="Q126" s="9" t="s">
        <v>297</v>
      </c>
      <c r="R126" s="10">
        <v>129</v>
      </c>
      <c r="S126" s="13" t="s">
        <v>1372</v>
      </c>
      <c r="T126" s="9" t="s">
        <v>1802</v>
      </c>
      <c r="U126" s="11" t="s">
        <v>1083</v>
      </c>
      <c r="V126" s="11" t="s">
        <v>1083</v>
      </c>
      <c r="W126" s="11" t="s">
        <v>1276</v>
      </c>
      <c r="X126" s="11" t="s">
        <v>1373</v>
      </c>
      <c r="Y126" s="11" t="str">
        <f t="shared" si="3"/>
        <v>OK</v>
      </c>
      <c r="Z126" s="11">
        <f t="shared" si="4"/>
        <v>800</v>
      </c>
      <c r="AA126" s="11">
        <f t="shared" si="5"/>
        <v>4000</v>
      </c>
      <c r="AB126" s="11"/>
      <c r="AC126" s="14"/>
      <c r="AD126" s="11"/>
      <c r="AE126" s="11"/>
      <c r="AF126" s="11"/>
    </row>
    <row r="127" spans="1:32" ht="11.85" customHeight="1" x14ac:dyDescent="0.25">
      <c r="A127" s="9" t="s">
        <v>1803</v>
      </c>
      <c r="B127" s="10">
        <v>130</v>
      </c>
      <c r="C127" s="9" t="s">
        <v>310</v>
      </c>
      <c r="D127" s="9" t="s">
        <v>290</v>
      </c>
      <c r="E127" s="11" t="s">
        <v>291</v>
      </c>
      <c r="F127" s="11">
        <v>16</v>
      </c>
      <c r="G127" s="11">
        <v>25</v>
      </c>
      <c r="H127" s="11"/>
      <c r="I127" s="11"/>
      <c r="J127" s="13" t="s">
        <v>260</v>
      </c>
      <c r="K127" s="21" t="s">
        <v>642</v>
      </c>
      <c r="L127" s="17" t="s">
        <v>234</v>
      </c>
      <c r="M127" s="19" t="s">
        <v>642</v>
      </c>
      <c r="N127" s="13" t="s">
        <v>260</v>
      </c>
      <c r="O127" s="11"/>
      <c r="P127" s="11">
        <v>25</v>
      </c>
      <c r="Q127" s="9" t="s">
        <v>297</v>
      </c>
      <c r="R127" s="10">
        <v>130</v>
      </c>
      <c r="S127" s="13" t="s">
        <v>1372</v>
      </c>
      <c r="T127" s="9" t="s">
        <v>1804</v>
      </c>
      <c r="U127" s="11" t="s">
        <v>1083</v>
      </c>
      <c r="V127" s="11" t="s">
        <v>1083</v>
      </c>
      <c r="W127" s="11" t="s">
        <v>1276</v>
      </c>
      <c r="X127" s="11" t="s">
        <v>1373</v>
      </c>
      <c r="Y127" s="11" t="str">
        <f t="shared" si="3"/>
        <v>OK</v>
      </c>
      <c r="Z127" s="11">
        <f t="shared" si="4"/>
        <v>800</v>
      </c>
      <c r="AA127" s="11">
        <f t="shared" si="5"/>
        <v>4000</v>
      </c>
      <c r="AB127" s="11"/>
      <c r="AC127" s="14"/>
      <c r="AD127" s="11"/>
      <c r="AE127" s="11"/>
      <c r="AF127" s="11"/>
    </row>
    <row r="128" spans="1:32" ht="11.85" customHeight="1" x14ac:dyDescent="0.25">
      <c r="A128" s="9" t="s">
        <v>1805</v>
      </c>
      <c r="B128" s="10">
        <v>134.5</v>
      </c>
      <c r="C128" s="9" t="s">
        <v>310</v>
      </c>
      <c r="D128" s="9" t="s">
        <v>290</v>
      </c>
      <c r="E128" s="11" t="s">
        <v>291</v>
      </c>
      <c r="F128" s="11">
        <v>16</v>
      </c>
      <c r="G128" s="11">
        <v>25</v>
      </c>
      <c r="H128" s="11"/>
      <c r="I128" s="11"/>
      <c r="J128" s="13" t="s">
        <v>260</v>
      </c>
      <c r="K128" s="21" t="s">
        <v>642</v>
      </c>
      <c r="L128" s="17" t="s">
        <v>234</v>
      </c>
      <c r="M128" s="11" t="s">
        <v>642</v>
      </c>
      <c r="N128" s="13" t="s">
        <v>260</v>
      </c>
      <c r="O128" s="11"/>
      <c r="P128" s="11">
        <v>25</v>
      </c>
      <c r="Q128" s="9" t="s">
        <v>310</v>
      </c>
      <c r="R128" s="10">
        <v>210</v>
      </c>
      <c r="S128" s="13" t="s">
        <v>1372</v>
      </c>
      <c r="T128" s="9" t="s">
        <v>1806</v>
      </c>
      <c r="U128" s="11" t="s">
        <v>1083</v>
      </c>
      <c r="V128" s="11" t="s">
        <v>1083</v>
      </c>
      <c r="W128" s="11" t="s">
        <v>1276</v>
      </c>
      <c r="X128" s="11" t="s">
        <v>1373</v>
      </c>
      <c r="Y128" s="11" t="str">
        <f t="shared" si="3"/>
        <v>OK</v>
      </c>
      <c r="Z128" s="11">
        <f t="shared" si="4"/>
        <v>800</v>
      </c>
      <c r="AA128" s="11">
        <f t="shared" si="5"/>
        <v>4000</v>
      </c>
      <c r="AB128" s="11"/>
      <c r="AC128" s="14"/>
      <c r="AD128" s="11"/>
      <c r="AE128" s="11"/>
      <c r="AF128" s="11"/>
    </row>
    <row r="129" spans="1:32" ht="11.85" customHeight="1" x14ac:dyDescent="0.25">
      <c r="A129" s="9" t="s">
        <v>1807</v>
      </c>
      <c r="B129" s="10">
        <v>28.95</v>
      </c>
      <c r="C129" s="9" t="s">
        <v>297</v>
      </c>
      <c r="D129" s="9" t="s">
        <v>290</v>
      </c>
      <c r="E129" s="11" t="s">
        <v>291</v>
      </c>
      <c r="F129" s="11">
        <v>16</v>
      </c>
      <c r="G129" s="11">
        <v>25</v>
      </c>
      <c r="H129" s="11"/>
      <c r="I129" s="11"/>
      <c r="J129" s="13" t="s">
        <v>260</v>
      </c>
      <c r="K129" s="21" t="s">
        <v>1440</v>
      </c>
      <c r="L129" s="17" t="s">
        <v>234</v>
      </c>
      <c r="M129" s="19" t="s">
        <v>1440</v>
      </c>
      <c r="N129" s="13" t="s">
        <v>260</v>
      </c>
      <c r="O129" s="11"/>
      <c r="P129" s="11">
        <v>25</v>
      </c>
      <c r="Q129" s="9" t="s">
        <v>297</v>
      </c>
      <c r="R129" s="10">
        <v>28.05</v>
      </c>
      <c r="S129" s="13" t="s">
        <v>1372</v>
      </c>
      <c r="T129" s="9" t="s">
        <v>1808</v>
      </c>
      <c r="U129" s="11" t="s">
        <v>1083</v>
      </c>
      <c r="V129" s="11" t="s">
        <v>1083</v>
      </c>
      <c r="W129" s="11" t="s">
        <v>1276</v>
      </c>
      <c r="X129" s="11" t="s">
        <v>1373</v>
      </c>
      <c r="Y129" s="11" t="str">
        <f t="shared" si="3"/>
        <v>OK</v>
      </c>
      <c r="Z129" s="11">
        <f t="shared" si="4"/>
        <v>800</v>
      </c>
      <c r="AA129" s="11">
        <f t="shared" si="5"/>
        <v>4000</v>
      </c>
      <c r="AB129" s="11"/>
      <c r="AC129" s="14"/>
      <c r="AD129" s="11"/>
      <c r="AE129" s="11"/>
      <c r="AF129" s="11"/>
    </row>
    <row r="130" spans="1:32" ht="11.85" customHeight="1" x14ac:dyDescent="0.25">
      <c r="A130" s="9" t="s">
        <v>1809</v>
      </c>
      <c r="B130" s="10">
        <v>29.7</v>
      </c>
      <c r="C130" s="9" t="s">
        <v>297</v>
      </c>
      <c r="D130" s="9" t="s">
        <v>290</v>
      </c>
      <c r="E130" s="11" t="s">
        <v>291</v>
      </c>
      <c r="F130" s="11">
        <v>16</v>
      </c>
      <c r="G130" s="11">
        <v>25</v>
      </c>
      <c r="H130" s="11"/>
      <c r="I130" s="11"/>
      <c r="J130" s="13" t="s">
        <v>260</v>
      </c>
      <c r="K130" s="21" t="s">
        <v>1440</v>
      </c>
      <c r="L130" s="17" t="s">
        <v>234</v>
      </c>
      <c r="M130" s="19" t="s">
        <v>1440</v>
      </c>
      <c r="N130" s="13" t="s">
        <v>260</v>
      </c>
      <c r="O130" s="11"/>
      <c r="P130" s="11">
        <v>25</v>
      </c>
      <c r="Q130" s="9" t="s">
        <v>297</v>
      </c>
      <c r="R130" s="10">
        <v>27.8</v>
      </c>
      <c r="S130" s="13" t="s">
        <v>1372</v>
      </c>
      <c r="T130" s="9" t="s">
        <v>1810</v>
      </c>
      <c r="U130" s="11" t="s">
        <v>1083</v>
      </c>
      <c r="V130" s="11" t="s">
        <v>1083</v>
      </c>
      <c r="W130" s="11" t="s">
        <v>1276</v>
      </c>
      <c r="X130" s="11" t="s">
        <v>1373</v>
      </c>
      <c r="Y130" s="11" t="str">
        <f t="shared" si="3"/>
        <v>OK</v>
      </c>
      <c r="Z130" s="11">
        <f t="shared" si="4"/>
        <v>800</v>
      </c>
      <c r="AA130" s="11">
        <f t="shared" si="5"/>
        <v>4000</v>
      </c>
      <c r="AB130" s="11"/>
      <c r="AC130" s="14"/>
      <c r="AD130" s="11"/>
      <c r="AE130" s="11"/>
      <c r="AF130" s="11"/>
    </row>
    <row r="131" spans="1:32" ht="11.85" customHeight="1" x14ac:dyDescent="0.25">
      <c r="A131" s="9" t="s">
        <v>1811</v>
      </c>
      <c r="B131" s="10">
        <v>30.2</v>
      </c>
      <c r="C131" s="9" t="s">
        <v>297</v>
      </c>
      <c r="D131" s="9" t="s">
        <v>290</v>
      </c>
      <c r="E131" s="11" t="s">
        <v>291</v>
      </c>
      <c r="F131" s="11">
        <v>16</v>
      </c>
      <c r="G131" s="11">
        <v>25</v>
      </c>
      <c r="H131" s="11"/>
      <c r="I131" s="11"/>
      <c r="J131" s="13" t="s">
        <v>260</v>
      </c>
      <c r="K131" s="21" t="s">
        <v>1440</v>
      </c>
      <c r="L131" s="17" t="s">
        <v>234</v>
      </c>
      <c r="M131" s="19" t="s">
        <v>1440</v>
      </c>
      <c r="N131" s="13" t="s">
        <v>260</v>
      </c>
      <c r="O131" s="11"/>
      <c r="P131" s="11">
        <v>25</v>
      </c>
      <c r="Q131" s="9" t="s">
        <v>297</v>
      </c>
      <c r="R131" s="10">
        <v>28.91</v>
      </c>
      <c r="S131" s="13" t="s">
        <v>1372</v>
      </c>
      <c r="T131" s="9" t="s">
        <v>1812</v>
      </c>
      <c r="U131" s="11" t="s">
        <v>1083</v>
      </c>
      <c r="V131" s="11" t="s">
        <v>1083</v>
      </c>
      <c r="W131" s="11" t="s">
        <v>1276</v>
      </c>
      <c r="X131" s="11" t="s">
        <v>1373</v>
      </c>
      <c r="Y131" s="11" t="str">
        <f t="shared" ref="Y131:Y194" si="6">IF(G131=P131, "OK","FIX THIS FKING LINE!!")</f>
        <v>OK</v>
      </c>
      <c r="Z131" s="11">
        <f t="shared" ref="Z131:Z194" si="7">F131*G131*2</f>
        <v>800</v>
      </c>
      <c r="AA131" s="11">
        <f t="shared" ref="AA131:AA194" si="8">Z131*5</f>
        <v>4000</v>
      </c>
      <c r="AB131" s="11"/>
      <c r="AC131" s="14"/>
      <c r="AD131" s="11"/>
      <c r="AE131" s="11"/>
      <c r="AF131" s="11"/>
    </row>
    <row r="132" spans="1:32" ht="11.85" customHeight="1" x14ac:dyDescent="0.25">
      <c r="A132" s="9" t="s">
        <v>1813</v>
      </c>
      <c r="B132" s="10">
        <v>30.7</v>
      </c>
      <c r="C132" s="9" t="s">
        <v>297</v>
      </c>
      <c r="D132" s="9" t="s">
        <v>290</v>
      </c>
      <c r="E132" s="11" t="s">
        <v>291</v>
      </c>
      <c r="F132" s="11">
        <v>16</v>
      </c>
      <c r="G132" s="11">
        <v>25</v>
      </c>
      <c r="H132" s="11"/>
      <c r="I132" s="11"/>
      <c r="J132" s="13" t="s">
        <v>260</v>
      </c>
      <c r="K132" s="21" t="s">
        <v>1440</v>
      </c>
      <c r="L132" s="17" t="s">
        <v>234</v>
      </c>
      <c r="M132" s="19" t="s">
        <v>1440</v>
      </c>
      <c r="N132" s="13" t="s">
        <v>260</v>
      </c>
      <c r="O132" s="11"/>
      <c r="P132" s="11">
        <v>25</v>
      </c>
      <c r="Q132" s="9" t="s">
        <v>297</v>
      </c>
      <c r="R132" s="10">
        <v>29.05</v>
      </c>
      <c r="S132" s="13" t="s">
        <v>1372</v>
      </c>
      <c r="T132" s="9" t="s">
        <v>1814</v>
      </c>
      <c r="U132" s="11" t="s">
        <v>1083</v>
      </c>
      <c r="V132" s="11" t="s">
        <v>1083</v>
      </c>
      <c r="W132" s="11" t="s">
        <v>1276</v>
      </c>
      <c r="X132" s="11" t="s">
        <v>1373</v>
      </c>
      <c r="Y132" s="11" t="str">
        <f t="shared" si="6"/>
        <v>OK</v>
      </c>
      <c r="Z132" s="11">
        <f t="shared" si="7"/>
        <v>800</v>
      </c>
      <c r="AA132" s="11">
        <f t="shared" si="8"/>
        <v>4000</v>
      </c>
      <c r="AB132" s="11"/>
      <c r="AC132" s="14"/>
      <c r="AD132" s="11"/>
      <c r="AE132" s="11"/>
      <c r="AF132" s="11"/>
    </row>
    <row r="133" spans="1:32" ht="11.85" customHeight="1" x14ac:dyDescent="0.25">
      <c r="A133" s="9" t="s">
        <v>1815</v>
      </c>
      <c r="B133" s="10">
        <v>31.45</v>
      </c>
      <c r="C133" s="9" t="s">
        <v>297</v>
      </c>
      <c r="D133" s="9" t="s">
        <v>290</v>
      </c>
      <c r="E133" s="11" t="s">
        <v>291</v>
      </c>
      <c r="F133" s="11">
        <v>16</v>
      </c>
      <c r="G133" s="11">
        <v>25</v>
      </c>
      <c r="H133" s="11"/>
      <c r="I133" s="11"/>
      <c r="J133" s="13" t="s">
        <v>260</v>
      </c>
      <c r="K133" s="21" t="s">
        <v>1440</v>
      </c>
      <c r="L133" s="17" t="s">
        <v>234</v>
      </c>
      <c r="M133" s="19" t="s">
        <v>1440</v>
      </c>
      <c r="N133" s="13" t="s">
        <v>260</v>
      </c>
      <c r="O133" s="11"/>
      <c r="P133" s="11">
        <v>25</v>
      </c>
      <c r="Q133" s="9" t="s">
        <v>297</v>
      </c>
      <c r="R133" s="10">
        <v>28.73</v>
      </c>
      <c r="S133" s="13" t="s">
        <v>1372</v>
      </c>
      <c r="T133" s="9" t="s">
        <v>1816</v>
      </c>
      <c r="U133" s="11" t="s">
        <v>1083</v>
      </c>
      <c r="V133" s="11" t="s">
        <v>1083</v>
      </c>
      <c r="W133" s="11" t="s">
        <v>1276</v>
      </c>
      <c r="X133" s="11" t="s">
        <v>1373</v>
      </c>
      <c r="Y133" s="11" t="str">
        <f t="shared" si="6"/>
        <v>OK</v>
      </c>
      <c r="Z133" s="11">
        <f t="shared" si="7"/>
        <v>800</v>
      </c>
      <c r="AA133" s="11">
        <f t="shared" si="8"/>
        <v>4000</v>
      </c>
      <c r="AB133" s="11"/>
      <c r="AC133" s="14"/>
      <c r="AD133" s="11"/>
      <c r="AE133" s="11"/>
      <c r="AF133" s="11"/>
    </row>
    <row r="134" spans="1:32" ht="11.85" customHeight="1" x14ac:dyDescent="0.25">
      <c r="A134" s="9" t="s">
        <v>1817</v>
      </c>
      <c r="B134" s="10">
        <v>33.549999999999997</v>
      </c>
      <c r="C134" s="9" t="s">
        <v>293</v>
      </c>
      <c r="D134" s="9" t="s">
        <v>290</v>
      </c>
      <c r="E134" s="11" t="s">
        <v>291</v>
      </c>
      <c r="F134" s="11">
        <v>16</v>
      </c>
      <c r="G134" s="77">
        <v>50</v>
      </c>
      <c r="H134" s="11"/>
      <c r="I134" s="11"/>
      <c r="J134" s="13" t="s">
        <v>260</v>
      </c>
      <c r="K134" s="21" t="s">
        <v>1440</v>
      </c>
      <c r="L134" s="17" t="s">
        <v>234</v>
      </c>
      <c r="M134" s="19" t="s">
        <v>1440</v>
      </c>
      <c r="N134" s="13" t="s">
        <v>260</v>
      </c>
      <c r="O134" s="11"/>
      <c r="P134" s="77">
        <v>50</v>
      </c>
      <c r="Q134" s="9" t="s">
        <v>494</v>
      </c>
      <c r="R134" s="10">
        <v>103</v>
      </c>
      <c r="S134" s="13" t="s">
        <v>1372</v>
      </c>
      <c r="T134" s="9" t="s">
        <v>1818</v>
      </c>
      <c r="U134" s="11" t="s">
        <v>1083</v>
      </c>
      <c r="V134" s="11" t="s">
        <v>1083</v>
      </c>
      <c r="W134" s="11" t="s">
        <v>1276</v>
      </c>
      <c r="X134" s="11" t="s">
        <v>1373</v>
      </c>
      <c r="Y134" s="11" t="str">
        <f t="shared" si="6"/>
        <v>OK</v>
      </c>
      <c r="Z134" s="11">
        <f t="shared" si="7"/>
        <v>1600</v>
      </c>
      <c r="AA134" s="11">
        <f t="shared" si="8"/>
        <v>8000</v>
      </c>
      <c r="AB134" s="11"/>
      <c r="AC134" s="14"/>
      <c r="AD134" s="11"/>
      <c r="AE134" s="11"/>
      <c r="AF134" s="11"/>
    </row>
    <row r="135" spans="1:32" ht="11.85" customHeight="1" x14ac:dyDescent="0.25">
      <c r="A135" s="9" t="s">
        <v>1819</v>
      </c>
      <c r="B135" s="10">
        <v>32.520000000000003</v>
      </c>
      <c r="C135" s="9" t="s">
        <v>297</v>
      </c>
      <c r="D135" s="9" t="s">
        <v>290</v>
      </c>
      <c r="E135" s="11" t="s">
        <v>291</v>
      </c>
      <c r="F135" s="11">
        <v>16</v>
      </c>
      <c r="G135" s="11">
        <v>25</v>
      </c>
      <c r="H135" s="11"/>
      <c r="I135" s="11"/>
      <c r="J135" s="13" t="s">
        <v>260</v>
      </c>
      <c r="K135" s="21" t="s">
        <v>1440</v>
      </c>
      <c r="L135" s="17" t="s">
        <v>234</v>
      </c>
      <c r="M135" s="19" t="s">
        <v>1440</v>
      </c>
      <c r="N135" s="13" t="s">
        <v>260</v>
      </c>
      <c r="O135" s="11"/>
      <c r="P135" s="11">
        <v>25</v>
      </c>
      <c r="Q135" s="9" t="s">
        <v>297</v>
      </c>
      <c r="R135" s="10">
        <v>29.08</v>
      </c>
      <c r="S135" s="13" t="s">
        <v>1372</v>
      </c>
      <c r="T135" s="9" t="s">
        <v>1820</v>
      </c>
      <c r="U135" s="11" t="s">
        <v>1083</v>
      </c>
      <c r="V135" s="11" t="s">
        <v>1083</v>
      </c>
      <c r="W135" s="11" t="s">
        <v>1276</v>
      </c>
      <c r="X135" s="11" t="s">
        <v>1373</v>
      </c>
      <c r="Y135" s="11" t="str">
        <f t="shared" si="6"/>
        <v>OK</v>
      </c>
      <c r="Z135" s="11">
        <f t="shared" si="7"/>
        <v>800</v>
      </c>
      <c r="AA135" s="11">
        <f t="shared" si="8"/>
        <v>4000</v>
      </c>
      <c r="AB135" s="11"/>
      <c r="AC135" s="14"/>
      <c r="AD135" s="11"/>
      <c r="AE135" s="11"/>
      <c r="AF135" s="11"/>
    </row>
    <row r="136" spans="1:32" ht="11.85" customHeight="1" x14ac:dyDescent="0.25">
      <c r="A136" s="9" t="s">
        <v>1821</v>
      </c>
      <c r="B136" s="10">
        <v>66</v>
      </c>
      <c r="C136" s="9" t="s">
        <v>548</v>
      </c>
      <c r="D136" s="9" t="s">
        <v>290</v>
      </c>
      <c r="E136" s="11" t="s">
        <v>291</v>
      </c>
      <c r="F136" s="11">
        <v>16</v>
      </c>
      <c r="G136" s="11">
        <v>25</v>
      </c>
      <c r="H136" s="11"/>
      <c r="I136" s="11"/>
      <c r="J136" s="13" t="s">
        <v>260</v>
      </c>
      <c r="K136" s="21" t="s">
        <v>1440</v>
      </c>
      <c r="L136" s="17" t="s">
        <v>234</v>
      </c>
      <c r="M136" s="19" t="s">
        <v>1440</v>
      </c>
      <c r="N136" s="13" t="s">
        <v>260</v>
      </c>
      <c r="O136" s="11"/>
      <c r="P136" s="11">
        <v>25</v>
      </c>
      <c r="Q136" s="9" t="s">
        <v>310</v>
      </c>
      <c r="R136" s="10">
        <v>105.05</v>
      </c>
      <c r="S136" s="13" t="s">
        <v>1372</v>
      </c>
      <c r="T136" s="9" t="s">
        <v>1822</v>
      </c>
      <c r="U136" s="11" t="s">
        <v>1083</v>
      </c>
      <c r="V136" s="11" t="s">
        <v>1083</v>
      </c>
      <c r="W136" s="11" t="s">
        <v>1276</v>
      </c>
      <c r="X136" s="11" t="s">
        <v>1373</v>
      </c>
      <c r="Y136" s="11" t="str">
        <f t="shared" si="6"/>
        <v>OK</v>
      </c>
      <c r="Z136" s="11">
        <f t="shared" si="7"/>
        <v>800</v>
      </c>
      <c r="AA136" s="11">
        <f t="shared" si="8"/>
        <v>4000</v>
      </c>
      <c r="AB136" s="11"/>
      <c r="AC136" s="14"/>
      <c r="AD136" s="11"/>
      <c r="AE136" s="11"/>
      <c r="AF136" s="11"/>
    </row>
    <row r="137" spans="1:32" ht="11.85" customHeight="1" x14ac:dyDescent="0.25">
      <c r="A137" s="9" t="s">
        <v>1823</v>
      </c>
      <c r="B137" s="10">
        <v>65.75</v>
      </c>
      <c r="C137" s="9" t="s">
        <v>548</v>
      </c>
      <c r="D137" s="9" t="s">
        <v>290</v>
      </c>
      <c r="E137" s="11" t="s">
        <v>291</v>
      </c>
      <c r="F137" s="11">
        <v>16</v>
      </c>
      <c r="G137" s="11">
        <v>25</v>
      </c>
      <c r="H137" s="11"/>
      <c r="I137" s="11"/>
      <c r="J137" s="13" t="s">
        <v>260</v>
      </c>
      <c r="K137" s="21" t="s">
        <v>1440</v>
      </c>
      <c r="L137" s="17" t="s">
        <v>234</v>
      </c>
      <c r="M137" s="19" t="s">
        <v>1440</v>
      </c>
      <c r="N137" s="13" t="s">
        <v>260</v>
      </c>
      <c r="O137" s="11"/>
      <c r="P137" s="11">
        <v>25</v>
      </c>
      <c r="Q137" s="9" t="s">
        <v>310</v>
      </c>
      <c r="R137" s="10">
        <v>105.05</v>
      </c>
      <c r="S137" s="13" t="s">
        <v>1372</v>
      </c>
      <c r="T137" s="9" t="s">
        <v>1824</v>
      </c>
      <c r="U137" s="11" t="s">
        <v>1083</v>
      </c>
      <c r="V137" s="11" t="s">
        <v>1083</v>
      </c>
      <c r="W137" s="11" t="s">
        <v>1276</v>
      </c>
      <c r="X137" s="11" t="s">
        <v>1373</v>
      </c>
      <c r="Y137" s="11" t="str">
        <f t="shared" si="6"/>
        <v>OK</v>
      </c>
      <c r="Z137" s="11">
        <f t="shared" si="7"/>
        <v>800</v>
      </c>
      <c r="AA137" s="11">
        <f t="shared" si="8"/>
        <v>4000</v>
      </c>
      <c r="AB137" s="11"/>
      <c r="AC137" s="14"/>
      <c r="AD137" s="11"/>
      <c r="AE137" s="11"/>
      <c r="AF137" s="11"/>
    </row>
    <row r="138" spans="1:32" ht="11.85" customHeight="1" x14ac:dyDescent="0.25">
      <c r="A138" s="9" t="s">
        <v>1825</v>
      </c>
      <c r="B138" s="10">
        <v>66.2</v>
      </c>
      <c r="C138" s="9" t="s">
        <v>297</v>
      </c>
      <c r="D138" s="9" t="s">
        <v>290</v>
      </c>
      <c r="E138" s="11" t="s">
        <v>291</v>
      </c>
      <c r="F138" s="11">
        <v>16</v>
      </c>
      <c r="G138" s="11">
        <v>25</v>
      </c>
      <c r="H138" s="11"/>
      <c r="I138" s="11"/>
      <c r="J138" s="13" t="s">
        <v>260</v>
      </c>
      <c r="K138" s="21" t="s">
        <v>1440</v>
      </c>
      <c r="L138" s="17" t="s">
        <v>234</v>
      </c>
      <c r="M138" s="19" t="s">
        <v>1440</v>
      </c>
      <c r="N138" s="13" t="s">
        <v>260</v>
      </c>
      <c r="O138" s="11"/>
      <c r="P138" s="11">
        <v>25</v>
      </c>
      <c r="Q138" s="9" t="s">
        <v>297</v>
      </c>
      <c r="R138" s="10">
        <v>33</v>
      </c>
      <c r="S138" s="13" t="s">
        <v>1372</v>
      </c>
      <c r="T138" s="9" t="s">
        <v>1826</v>
      </c>
      <c r="U138" s="11" t="s">
        <v>1083</v>
      </c>
      <c r="V138" s="11" t="s">
        <v>1083</v>
      </c>
      <c r="W138" s="11" t="s">
        <v>1276</v>
      </c>
      <c r="X138" s="11" t="s">
        <v>1373</v>
      </c>
      <c r="Y138" s="11" t="str">
        <f t="shared" si="6"/>
        <v>OK</v>
      </c>
      <c r="Z138" s="11">
        <f t="shared" si="7"/>
        <v>800</v>
      </c>
      <c r="AA138" s="11">
        <f t="shared" si="8"/>
        <v>4000</v>
      </c>
      <c r="AB138" s="11"/>
      <c r="AC138" s="14"/>
      <c r="AD138" s="11"/>
      <c r="AE138" s="11"/>
      <c r="AF138" s="11"/>
    </row>
    <row r="139" spans="1:32" ht="11.85" customHeight="1" x14ac:dyDescent="0.25">
      <c r="A139" s="9" t="s">
        <v>1827</v>
      </c>
      <c r="B139" s="10">
        <v>77.2</v>
      </c>
      <c r="C139" s="9" t="s">
        <v>297</v>
      </c>
      <c r="D139" s="9" t="s">
        <v>290</v>
      </c>
      <c r="E139" s="11" t="s">
        <v>291</v>
      </c>
      <c r="F139" s="11">
        <v>16</v>
      </c>
      <c r="G139" s="11">
        <v>25</v>
      </c>
      <c r="H139" s="11"/>
      <c r="I139" s="11"/>
      <c r="J139" s="13" t="s">
        <v>260</v>
      </c>
      <c r="K139" s="21" t="s">
        <v>1440</v>
      </c>
      <c r="L139" s="17" t="s">
        <v>234</v>
      </c>
      <c r="M139" s="19" t="s">
        <v>1440</v>
      </c>
      <c r="N139" s="13" t="s">
        <v>260</v>
      </c>
      <c r="O139" s="11"/>
      <c r="P139" s="11">
        <v>25</v>
      </c>
      <c r="Q139" s="9" t="s">
        <v>297</v>
      </c>
      <c r="R139" s="10">
        <v>109.75</v>
      </c>
      <c r="S139" s="13" t="s">
        <v>1372</v>
      </c>
      <c r="T139" s="9" t="s">
        <v>1828</v>
      </c>
      <c r="U139" s="11" t="s">
        <v>1083</v>
      </c>
      <c r="V139" s="11" t="s">
        <v>1083</v>
      </c>
      <c r="W139" s="11" t="s">
        <v>1276</v>
      </c>
      <c r="X139" s="11" t="s">
        <v>1373</v>
      </c>
      <c r="Y139" s="11" t="str">
        <f t="shared" si="6"/>
        <v>OK</v>
      </c>
      <c r="Z139" s="11">
        <f t="shared" si="7"/>
        <v>800</v>
      </c>
      <c r="AA139" s="11">
        <f t="shared" si="8"/>
        <v>4000</v>
      </c>
      <c r="AB139" s="11"/>
      <c r="AC139" s="14"/>
      <c r="AD139" s="11"/>
      <c r="AE139" s="11"/>
      <c r="AF139" s="11"/>
    </row>
    <row r="140" spans="1:32" ht="11.85" customHeight="1" x14ac:dyDescent="0.25">
      <c r="A140" s="9" t="s">
        <v>1829</v>
      </c>
      <c r="B140" s="10">
        <v>77.2</v>
      </c>
      <c r="C140" s="9" t="s">
        <v>297</v>
      </c>
      <c r="D140" s="9" t="s">
        <v>290</v>
      </c>
      <c r="E140" s="11" t="s">
        <v>291</v>
      </c>
      <c r="F140" s="11">
        <v>16</v>
      </c>
      <c r="G140" s="11">
        <v>25</v>
      </c>
      <c r="H140" s="11"/>
      <c r="I140" s="11"/>
      <c r="J140" s="13" t="s">
        <v>260</v>
      </c>
      <c r="K140" s="21" t="s">
        <v>1440</v>
      </c>
      <c r="L140" s="17" t="s">
        <v>234</v>
      </c>
      <c r="M140" s="19" t="s">
        <v>1440</v>
      </c>
      <c r="N140" s="13" t="s">
        <v>260</v>
      </c>
      <c r="O140" s="11"/>
      <c r="P140" s="11">
        <v>25</v>
      </c>
      <c r="Q140" s="9" t="s">
        <v>297</v>
      </c>
      <c r="R140" s="10">
        <v>105.05</v>
      </c>
      <c r="S140" s="13" t="s">
        <v>1372</v>
      </c>
      <c r="T140" s="9" t="s">
        <v>1830</v>
      </c>
      <c r="U140" s="11" t="s">
        <v>1083</v>
      </c>
      <c r="V140" s="11" t="s">
        <v>1083</v>
      </c>
      <c r="W140" s="11" t="s">
        <v>1276</v>
      </c>
      <c r="X140" s="11" t="s">
        <v>1373</v>
      </c>
      <c r="Y140" s="11" t="str">
        <f t="shared" si="6"/>
        <v>OK</v>
      </c>
      <c r="Z140" s="11">
        <f t="shared" si="7"/>
        <v>800</v>
      </c>
      <c r="AA140" s="11">
        <f t="shared" si="8"/>
        <v>4000</v>
      </c>
      <c r="AB140" s="11"/>
      <c r="AC140" s="14"/>
      <c r="AD140" s="11"/>
      <c r="AE140" s="11"/>
      <c r="AF140" s="11"/>
    </row>
    <row r="141" spans="1:32" ht="11.85" customHeight="1" x14ac:dyDescent="0.25">
      <c r="A141" s="9" t="s">
        <v>1831</v>
      </c>
      <c r="B141" s="10">
        <v>76.95</v>
      </c>
      <c r="C141" s="9" t="s">
        <v>297</v>
      </c>
      <c r="D141" s="9" t="s">
        <v>290</v>
      </c>
      <c r="E141" s="11" t="s">
        <v>291</v>
      </c>
      <c r="F141" s="11">
        <v>16</v>
      </c>
      <c r="G141" s="77">
        <v>50</v>
      </c>
      <c r="H141" s="11"/>
      <c r="I141" s="11"/>
      <c r="J141" s="13" t="s">
        <v>260</v>
      </c>
      <c r="K141" s="21" t="s">
        <v>1440</v>
      </c>
      <c r="L141" s="17" t="s">
        <v>234</v>
      </c>
      <c r="M141" s="19" t="s">
        <v>1440</v>
      </c>
      <c r="N141" s="13" t="s">
        <v>260</v>
      </c>
      <c r="O141" s="11"/>
      <c r="P141" s="77">
        <v>50</v>
      </c>
      <c r="Q141" s="9" t="s">
        <v>297</v>
      </c>
      <c r="R141" s="10">
        <v>100.05</v>
      </c>
      <c r="S141" s="13" t="s">
        <v>1372</v>
      </c>
      <c r="T141" s="9" t="s">
        <v>1832</v>
      </c>
      <c r="U141" s="11" t="s">
        <v>1083</v>
      </c>
      <c r="V141" s="11" t="s">
        <v>1083</v>
      </c>
      <c r="W141" s="11" t="s">
        <v>1276</v>
      </c>
      <c r="X141" s="11" t="s">
        <v>1373</v>
      </c>
      <c r="Y141" s="11" t="str">
        <f t="shared" si="6"/>
        <v>OK</v>
      </c>
      <c r="Z141" s="11">
        <f t="shared" si="7"/>
        <v>1600</v>
      </c>
      <c r="AA141" s="11">
        <f t="shared" si="8"/>
        <v>8000</v>
      </c>
      <c r="AB141" s="11"/>
      <c r="AC141" s="14"/>
      <c r="AD141" s="11"/>
      <c r="AE141" s="11"/>
      <c r="AF141" s="11"/>
    </row>
    <row r="142" spans="1:32" ht="11.85" customHeight="1" x14ac:dyDescent="0.25">
      <c r="A142" s="9" t="s">
        <v>1833</v>
      </c>
      <c r="B142" s="10">
        <v>77.45</v>
      </c>
      <c r="C142" s="9" t="s">
        <v>297</v>
      </c>
      <c r="D142" s="9" t="s">
        <v>290</v>
      </c>
      <c r="E142" s="11" t="s">
        <v>291</v>
      </c>
      <c r="F142" s="11">
        <v>16</v>
      </c>
      <c r="G142" s="77">
        <v>50</v>
      </c>
      <c r="H142" s="11"/>
      <c r="I142" s="11"/>
      <c r="J142" s="13" t="s">
        <v>260</v>
      </c>
      <c r="K142" s="21" t="s">
        <v>1440</v>
      </c>
      <c r="L142" s="17" t="s">
        <v>234</v>
      </c>
      <c r="M142" s="19" t="s">
        <v>1440</v>
      </c>
      <c r="N142" s="13" t="s">
        <v>260</v>
      </c>
      <c r="O142" s="11"/>
      <c r="P142" s="77">
        <v>50</v>
      </c>
      <c r="Q142" s="9" t="s">
        <v>297</v>
      </c>
      <c r="R142" s="10">
        <v>0.05</v>
      </c>
      <c r="S142" s="13" t="s">
        <v>1372</v>
      </c>
      <c r="T142" s="9" t="s">
        <v>1834</v>
      </c>
      <c r="U142" s="11" t="s">
        <v>1083</v>
      </c>
      <c r="V142" s="11" t="s">
        <v>1083</v>
      </c>
      <c r="W142" s="11" t="s">
        <v>1276</v>
      </c>
      <c r="X142" s="11" t="s">
        <v>1373</v>
      </c>
      <c r="Y142" s="11" t="str">
        <f t="shared" si="6"/>
        <v>OK</v>
      </c>
      <c r="Z142" s="11">
        <f t="shared" si="7"/>
        <v>1600</v>
      </c>
      <c r="AA142" s="11">
        <f t="shared" si="8"/>
        <v>8000</v>
      </c>
      <c r="AB142" s="11"/>
      <c r="AC142" s="14"/>
      <c r="AD142" s="11"/>
      <c r="AE142" s="11"/>
      <c r="AF142" s="11"/>
    </row>
    <row r="143" spans="1:32" ht="11.85" customHeight="1" x14ac:dyDescent="0.25">
      <c r="A143" s="9" t="s">
        <v>1835</v>
      </c>
      <c r="B143" s="10">
        <v>79.95</v>
      </c>
      <c r="C143" s="9" t="s">
        <v>297</v>
      </c>
      <c r="D143" s="9" t="s">
        <v>290</v>
      </c>
      <c r="E143" s="11" t="s">
        <v>291</v>
      </c>
      <c r="F143" s="11">
        <v>16</v>
      </c>
      <c r="G143" s="11">
        <v>25</v>
      </c>
      <c r="H143" s="11"/>
      <c r="I143" s="11"/>
      <c r="J143" s="13" t="s">
        <v>260</v>
      </c>
      <c r="K143" s="21" t="s">
        <v>1440</v>
      </c>
      <c r="L143" s="17" t="s">
        <v>234</v>
      </c>
      <c r="M143" s="19" t="s">
        <v>1440</v>
      </c>
      <c r="N143" s="13" t="s">
        <v>260</v>
      </c>
      <c r="O143" s="11"/>
      <c r="P143" s="11">
        <v>25</v>
      </c>
      <c r="Q143" s="9" t="s">
        <v>297</v>
      </c>
      <c r="R143" s="10">
        <v>96.05</v>
      </c>
      <c r="S143" s="13" t="s">
        <v>1372</v>
      </c>
      <c r="T143" s="9" t="s">
        <v>1836</v>
      </c>
      <c r="U143" s="11" t="s">
        <v>1083</v>
      </c>
      <c r="V143" s="11" t="s">
        <v>1083</v>
      </c>
      <c r="W143" s="11" t="s">
        <v>1276</v>
      </c>
      <c r="X143" s="11" t="s">
        <v>1373</v>
      </c>
      <c r="Y143" s="11" t="str">
        <f t="shared" si="6"/>
        <v>OK</v>
      </c>
      <c r="Z143" s="11">
        <f t="shared" si="7"/>
        <v>800</v>
      </c>
      <c r="AA143" s="11">
        <f t="shared" si="8"/>
        <v>4000</v>
      </c>
      <c r="AB143" s="11"/>
      <c r="AC143" s="14"/>
      <c r="AD143" s="11"/>
      <c r="AE143" s="11"/>
      <c r="AF143" s="11"/>
    </row>
    <row r="144" spans="1:32" ht="11.85" customHeight="1" x14ac:dyDescent="0.25">
      <c r="A144" s="9" t="s">
        <v>1837</v>
      </c>
      <c r="B144" s="10">
        <v>95.75</v>
      </c>
      <c r="C144" s="9" t="s">
        <v>297</v>
      </c>
      <c r="D144" s="9" t="s">
        <v>290</v>
      </c>
      <c r="E144" s="11" t="s">
        <v>291</v>
      </c>
      <c r="F144" s="11">
        <v>16</v>
      </c>
      <c r="G144" s="11">
        <v>25</v>
      </c>
      <c r="H144" s="11"/>
      <c r="I144" s="11"/>
      <c r="J144" s="13" t="s">
        <v>260</v>
      </c>
      <c r="K144" s="21" t="s">
        <v>1440</v>
      </c>
      <c r="L144" s="17" t="s">
        <v>234</v>
      </c>
      <c r="M144" s="19" t="s">
        <v>1440</v>
      </c>
      <c r="N144" s="13" t="s">
        <v>260</v>
      </c>
      <c r="O144" s="11"/>
      <c r="P144" s="11">
        <v>25</v>
      </c>
      <c r="Q144" s="9" t="s">
        <v>297</v>
      </c>
      <c r="R144" s="10">
        <v>92.05</v>
      </c>
      <c r="S144" s="13" t="s">
        <v>1372</v>
      </c>
      <c r="T144" s="9" t="s">
        <v>1838</v>
      </c>
      <c r="U144" s="11" t="s">
        <v>1083</v>
      </c>
      <c r="V144" s="11" t="s">
        <v>1083</v>
      </c>
      <c r="W144" s="11" t="s">
        <v>1276</v>
      </c>
      <c r="X144" s="11" t="s">
        <v>1373</v>
      </c>
      <c r="Y144" s="11" t="str">
        <f t="shared" si="6"/>
        <v>OK</v>
      </c>
      <c r="Z144" s="11">
        <f t="shared" si="7"/>
        <v>800</v>
      </c>
      <c r="AA144" s="11">
        <f t="shared" si="8"/>
        <v>4000</v>
      </c>
      <c r="AB144" s="11"/>
      <c r="AC144" s="14"/>
      <c r="AD144" s="11"/>
      <c r="AE144" s="11"/>
      <c r="AF144" s="11"/>
    </row>
    <row r="145" spans="1:32" ht="11.85" customHeight="1" x14ac:dyDescent="0.25">
      <c r="A145" s="9" t="s">
        <v>1839</v>
      </c>
      <c r="B145" s="10">
        <v>94.7</v>
      </c>
      <c r="C145" s="9" t="s">
        <v>297</v>
      </c>
      <c r="D145" s="9" t="s">
        <v>290</v>
      </c>
      <c r="E145" s="11" t="s">
        <v>291</v>
      </c>
      <c r="F145" s="11">
        <v>16</v>
      </c>
      <c r="G145" s="11">
        <v>25</v>
      </c>
      <c r="H145" s="11"/>
      <c r="I145" s="11"/>
      <c r="J145" s="13" t="s">
        <v>260</v>
      </c>
      <c r="K145" s="21" t="s">
        <v>1440</v>
      </c>
      <c r="L145" s="17" t="s">
        <v>234</v>
      </c>
      <c r="M145" s="19" t="s">
        <v>1440</v>
      </c>
      <c r="N145" s="13" t="s">
        <v>260</v>
      </c>
      <c r="O145" s="11"/>
      <c r="P145" s="11">
        <v>25</v>
      </c>
      <c r="Q145" s="9" t="s">
        <v>297</v>
      </c>
      <c r="R145" s="10">
        <v>85.05</v>
      </c>
      <c r="S145" s="13" t="s">
        <v>1372</v>
      </c>
      <c r="T145" s="9" t="s">
        <v>1840</v>
      </c>
      <c r="U145" s="11" t="s">
        <v>1083</v>
      </c>
      <c r="V145" s="11" t="s">
        <v>1083</v>
      </c>
      <c r="W145" s="11" t="s">
        <v>1276</v>
      </c>
      <c r="X145" s="11" t="s">
        <v>1373</v>
      </c>
      <c r="Y145" s="11" t="str">
        <f t="shared" si="6"/>
        <v>OK</v>
      </c>
      <c r="Z145" s="11">
        <f t="shared" si="7"/>
        <v>800</v>
      </c>
      <c r="AA145" s="11">
        <f t="shared" si="8"/>
        <v>4000</v>
      </c>
      <c r="AB145" s="11"/>
      <c r="AC145" s="14"/>
      <c r="AD145" s="11"/>
      <c r="AE145" s="11"/>
      <c r="AF145" s="11"/>
    </row>
    <row r="146" spans="1:32" ht="11.85" customHeight="1" x14ac:dyDescent="0.25">
      <c r="A146" s="9" t="s">
        <v>1841</v>
      </c>
      <c r="B146" s="10">
        <v>102</v>
      </c>
      <c r="C146" s="9" t="s">
        <v>297</v>
      </c>
      <c r="D146" s="9" t="s">
        <v>290</v>
      </c>
      <c r="E146" s="11" t="s">
        <v>291</v>
      </c>
      <c r="F146" s="11">
        <v>16</v>
      </c>
      <c r="G146" s="11">
        <v>25</v>
      </c>
      <c r="H146" s="11"/>
      <c r="I146" s="11"/>
      <c r="J146" s="13" t="s">
        <v>260</v>
      </c>
      <c r="K146" s="21" t="s">
        <v>1440</v>
      </c>
      <c r="L146" s="17" t="s">
        <v>234</v>
      </c>
      <c r="M146" s="19" t="s">
        <v>1440</v>
      </c>
      <c r="N146" s="13" t="s">
        <v>260</v>
      </c>
      <c r="O146" s="11"/>
      <c r="P146" s="11">
        <v>25</v>
      </c>
      <c r="Q146" s="9" t="s">
        <v>297</v>
      </c>
      <c r="R146" s="10">
        <v>85.05</v>
      </c>
      <c r="S146" s="13" t="s">
        <v>1372</v>
      </c>
      <c r="T146" s="9" t="s">
        <v>1842</v>
      </c>
      <c r="U146" s="11" t="s">
        <v>1083</v>
      </c>
      <c r="V146" s="11" t="s">
        <v>1083</v>
      </c>
      <c r="W146" s="11" t="s">
        <v>1276</v>
      </c>
      <c r="X146" s="11" t="s">
        <v>1373</v>
      </c>
      <c r="Y146" s="11" t="str">
        <f t="shared" si="6"/>
        <v>OK</v>
      </c>
      <c r="Z146" s="11">
        <f t="shared" si="7"/>
        <v>800</v>
      </c>
      <c r="AA146" s="11">
        <f t="shared" si="8"/>
        <v>4000</v>
      </c>
      <c r="AB146" s="11"/>
      <c r="AC146" s="14"/>
      <c r="AD146" s="11"/>
      <c r="AE146" s="11"/>
      <c r="AF146" s="11"/>
    </row>
    <row r="147" spans="1:32" ht="11.85" customHeight="1" x14ac:dyDescent="0.25">
      <c r="A147" s="9" t="s">
        <v>1843</v>
      </c>
      <c r="B147" s="10">
        <v>109</v>
      </c>
      <c r="C147" s="9" t="s">
        <v>297</v>
      </c>
      <c r="D147" s="9" t="s">
        <v>290</v>
      </c>
      <c r="E147" s="11" t="s">
        <v>291</v>
      </c>
      <c r="F147" s="11">
        <v>16</v>
      </c>
      <c r="G147" s="11">
        <v>25</v>
      </c>
      <c r="H147" s="11"/>
      <c r="I147" s="11"/>
      <c r="J147" s="13" t="s">
        <v>260</v>
      </c>
      <c r="K147" s="21" t="s">
        <v>1440</v>
      </c>
      <c r="L147" s="17" t="s">
        <v>234</v>
      </c>
      <c r="M147" s="19" t="s">
        <v>1440</v>
      </c>
      <c r="N147" s="13" t="s">
        <v>260</v>
      </c>
      <c r="O147" s="11"/>
      <c r="P147" s="11">
        <v>25</v>
      </c>
      <c r="Q147" s="9" t="s">
        <v>297</v>
      </c>
      <c r="R147" s="10">
        <v>100</v>
      </c>
      <c r="S147" s="13" t="s">
        <v>1372</v>
      </c>
      <c r="T147" s="9" t="s">
        <v>1844</v>
      </c>
      <c r="U147" s="11" t="s">
        <v>1083</v>
      </c>
      <c r="V147" s="11" t="s">
        <v>1083</v>
      </c>
      <c r="W147" s="11" t="s">
        <v>1276</v>
      </c>
      <c r="X147" s="11" t="s">
        <v>1373</v>
      </c>
      <c r="Y147" s="11" t="str">
        <f t="shared" si="6"/>
        <v>OK</v>
      </c>
      <c r="Z147" s="11">
        <f t="shared" si="7"/>
        <v>800</v>
      </c>
      <c r="AA147" s="11">
        <f t="shared" si="8"/>
        <v>4000</v>
      </c>
      <c r="AB147" s="11"/>
      <c r="AC147" s="14"/>
      <c r="AD147" s="11"/>
      <c r="AE147" s="11"/>
      <c r="AF147" s="11"/>
    </row>
    <row r="148" spans="1:32" ht="11.85" customHeight="1" x14ac:dyDescent="0.25">
      <c r="A148" s="9" t="s">
        <v>1845</v>
      </c>
      <c r="B148" s="10">
        <v>112</v>
      </c>
      <c r="C148" s="9" t="s">
        <v>297</v>
      </c>
      <c r="D148" s="9" t="s">
        <v>290</v>
      </c>
      <c r="E148" s="11" t="s">
        <v>291</v>
      </c>
      <c r="F148" s="11">
        <v>16</v>
      </c>
      <c r="G148" s="11">
        <v>25</v>
      </c>
      <c r="H148" s="11"/>
      <c r="I148" s="11"/>
      <c r="J148" s="13" t="s">
        <v>260</v>
      </c>
      <c r="K148" s="21" t="s">
        <v>1440</v>
      </c>
      <c r="L148" s="17" t="s">
        <v>234</v>
      </c>
      <c r="M148" s="19" t="s">
        <v>1440</v>
      </c>
      <c r="N148" s="13" t="s">
        <v>260</v>
      </c>
      <c r="O148" s="11"/>
      <c r="P148" s="11">
        <v>25</v>
      </c>
      <c r="Q148" s="9" t="s">
        <v>297</v>
      </c>
      <c r="R148" s="10">
        <v>120.05</v>
      </c>
      <c r="S148" s="13" t="s">
        <v>1372</v>
      </c>
      <c r="T148" s="9" t="s">
        <v>1846</v>
      </c>
      <c r="U148" s="11" t="s">
        <v>1083</v>
      </c>
      <c r="V148" s="11" t="s">
        <v>1083</v>
      </c>
      <c r="W148" s="11" t="s">
        <v>1276</v>
      </c>
      <c r="X148" s="11" t="s">
        <v>1373</v>
      </c>
      <c r="Y148" s="11" t="str">
        <f t="shared" si="6"/>
        <v>OK</v>
      </c>
      <c r="Z148" s="11">
        <f t="shared" si="7"/>
        <v>800</v>
      </c>
      <c r="AA148" s="11">
        <f t="shared" si="8"/>
        <v>4000</v>
      </c>
      <c r="AB148" s="11"/>
      <c r="AC148" s="14"/>
      <c r="AD148" s="11"/>
      <c r="AE148" s="11"/>
      <c r="AF148" s="11"/>
    </row>
    <row r="149" spans="1:32" ht="11.85" customHeight="1" x14ac:dyDescent="0.25">
      <c r="A149" s="9" t="s">
        <v>1847</v>
      </c>
      <c r="B149" s="10">
        <v>115.5</v>
      </c>
      <c r="C149" s="9" t="s">
        <v>297</v>
      </c>
      <c r="D149" s="9" t="s">
        <v>290</v>
      </c>
      <c r="E149" s="11" t="s">
        <v>291</v>
      </c>
      <c r="F149" s="11">
        <v>16</v>
      </c>
      <c r="G149" s="11">
        <v>25</v>
      </c>
      <c r="H149" s="11"/>
      <c r="I149" s="11"/>
      <c r="J149" s="13" t="s">
        <v>260</v>
      </c>
      <c r="K149" s="21" t="s">
        <v>1440</v>
      </c>
      <c r="L149" s="17" t="s">
        <v>234</v>
      </c>
      <c r="M149" s="19" t="s">
        <v>1440</v>
      </c>
      <c r="N149" s="13" t="s">
        <v>260</v>
      </c>
      <c r="O149" s="11"/>
      <c r="P149" s="11">
        <v>25</v>
      </c>
      <c r="Q149" s="9" t="s">
        <v>494</v>
      </c>
      <c r="R149" s="10">
        <v>103.25</v>
      </c>
      <c r="S149" s="13" t="s">
        <v>1372</v>
      </c>
      <c r="T149" s="9" t="s">
        <v>1848</v>
      </c>
      <c r="U149" s="11" t="s">
        <v>1083</v>
      </c>
      <c r="V149" s="11" t="s">
        <v>1083</v>
      </c>
      <c r="W149" s="11" t="s">
        <v>1276</v>
      </c>
      <c r="X149" s="11" t="s">
        <v>1373</v>
      </c>
      <c r="Y149" s="11" t="str">
        <f t="shared" si="6"/>
        <v>OK</v>
      </c>
      <c r="Z149" s="11">
        <f t="shared" si="7"/>
        <v>800</v>
      </c>
      <c r="AA149" s="11">
        <f t="shared" si="8"/>
        <v>4000</v>
      </c>
      <c r="AB149" s="11"/>
      <c r="AC149" s="14"/>
      <c r="AD149" s="11"/>
      <c r="AE149" s="11"/>
      <c r="AF149" s="11"/>
    </row>
    <row r="150" spans="1:32" ht="11.85" customHeight="1" x14ac:dyDescent="0.25">
      <c r="A150" s="9" t="s">
        <v>1849</v>
      </c>
      <c r="B150" s="10">
        <v>115.75</v>
      </c>
      <c r="C150" s="9" t="s">
        <v>297</v>
      </c>
      <c r="D150" s="9" t="s">
        <v>290</v>
      </c>
      <c r="E150" s="11" t="s">
        <v>291</v>
      </c>
      <c r="F150" s="11">
        <v>16</v>
      </c>
      <c r="G150" s="11">
        <v>25</v>
      </c>
      <c r="H150" s="11"/>
      <c r="I150" s="11"/>
      <c r="J150" s="13" t="s">
        <v>260</v>
      </c>
      <c r="K150" s="21" t="s">
        <v>1440</v>
      </c>
      <c r="L150" s="17" t="s">
        <v>234</v>
      </c>
      <c r="M150" s="19" t="s">
        <v>1440</v>
      </c>
      <c r="N150" s="13" t="s">
        <v>260</v>
      </c>
      <c r="O150" s="11"/>
      <c r="P150" s="11">
        <v>25</v>
      </c>
      <c r="Q150" s="9" t="s">
        <v>494</v>
      </c>
      <c r="R150" s="10">
        <v>100.05</v>
      </c>
      <c r="S150" s="13" t="s">
        <v>1372</v>
      </c>
      <c r="T150" s="9" t="s">
        <v>1850</v>
      </c>
      <c r="U150" s="11" t="s">
        <v>1083</v>
      </c>
      <c r="V150" s="11" t="s">
        <v>1083</v>
      </c>
      <c r="W150" s="11" t="s">
        <v>1276</v>
      </c>
      <c r="X150" s="11" t="s">
        <v>1373</v>
      </c>
      <c r="Y150" s="11" t="str">
        <f t="shared" si="6"/>
        <v>OK</v>
      </c>
      <c r="Z150" s="11">
        <f t="shared" si="7"/>
        <v>800</v>
      </c>
      <c r="AA150" s="11">
        <f t="shared" si="8"/>
        <v>4000</v>
      </c>
      <c r="AB150" s="11"/>
      <c r="AC150" s="14"/>
      <c r="AD150" s="11"/>
      <c r="AE150" s="11"/>
      <c r="AF150" s="11"/>
    </row>
    <row r="151" spans="1:32" ht="11.85" customHeight="1" x14ac:dyDescent="0.25">
      <c r="A151" s="9" t="s">
        <v>1851</v>
      </c>
      <c r="B151" s="10">
        <v>124</v>
      </c>
      <c r="C151" s="9" t="s">
        <v>297</v>
      </c>
      <c r="D151" s="9" t="s">
        <v>290</v>
      </c>
      <c r="E151" s="11" t="s">
        <v>291</v>
      </c>
      <c r="F151" s="11">
        <v>16</v>
      </c>
      <c r="G151" s="11">
        <v>25</v>
      </c>
      <c r="H151" s="11"/>
      <c r="I151" s="11"/>
      <c r="J151" s="13" t="s">
        <v>260</v>
      </c>
      <c r="K151" s="21" t="s">
        <v>1440</v>
      </c>
      <c r="L151" s="17" t="s">
        <v>234</v>
      </c>
      <c r="M151" s="19" t="s">
        <v>1440</v>
      </c>
      <c r="N151" s="13" t="s">
        <v>260</v>
      </c>
      <c r="O151" s="11"/>
      <c r="P151" s="11">
        <v>25</v>
      </c>
      <c r="Q151" s="9" t="s">
        <v>297</v>
      </c>
      <c r="R151" s="10">
        <v>23.8</v>
      </c>
      <c r="S151" s="13" t="s">
        <v>1372</v>
      </c>
      <c r="T151" s="9" t="s">
        <v>1852</v>
      </c>
      <c r="U151" s="11" t="s">
        <v>1083</v>
      </c>
      <c r="V151" s="11" t="s">
        <v>1083</v>
      </c>
      <c r="W151" s="11" t="s">
        <v>1276</v>
      </c>
      <c r="X151" s="11" t="s">
        <v>1373</v>
      </c>
      <c r="Y151" s="11" t="str">
        <f t="shared" si="6"/>
        <v>OK</v>
      </c>
      <c r="Z151" s="11">
        <f t="shared" si="7"/>
        <v>800</v>
      </c>
      <c r="AA151" s="11">
        <f t="shared" si="8"/>
        <v>4000</v>
      </c>
      <c r="AB151" s="11"/>
      <c r="AC151" s="14"/>
      <c r="AD151" s="11"/>
      <c r="AE151" s="11"/>
      <c r="AF151" s="11"/>
    </row>
    <row r="152" spans="1:32" ht="11.85" customHeight="1" x14ac:dyDescent="0.25">
      <c r="A152" s="9" t="s">
        <v>1853</v>
      </c>
      <c r="B152" s="10">
        <v>93.95</v>
      </c>
      <c r="C152" s="9" t="s">
        <v>297</v>
      </c>
      <c r="D152" s="9" t="s">
        <v>290</v>
      </c>
      <c r="E152" s="11" t="s">
        <v>291</v>
      </c>
      <c r="F152" s="11">
        <v>16</v>
      </c>
      <c r="G152" s="11">
        <v>25</v>
      </c>
      <c r="H152" s="11"/>
      <c r="I152" s="11"/>
      <c r="J152" s="13" t="s">
        <v>260</v>
      </c>
      <c r="K152" s="21" t="s">
        <v>1440</v>
      </c>
      <c r="L152" s="17" t="s">
        <v>234</v>
      </c>
      <c r="M152" s="19" t="s">
        <v>1440</v>
      </c>
      <c r="N152" s="13" t="s">
        <v>260</v>
      </c>
      <c r="O152" s="11"/>
      <c r="P152" s="11">
        <v>25</v>
      </c>
      <c r="Q152" s="9" t="s">
        <v>297</v>
      </c>
      <c r="R152" s="10">
        <v>23.8</v>
      </c>
      <c r="S152" s="13" t="s">
        <v>1372</v>
      </c>
      <c r="T152" s="9" t="s">
        <v>1854</v>
      </c>
      <c r="U152" s="11" t="s">
        <v>1083</v>
      </c>
      <c r="V152" s="11" t="s">
        <v>1083</v>
      </c>
      <c r="W152" s="11" t="s">
        <v>1276</v>
      </c>
      <c r="X152" s="11" t="s">
        <v>1373</v>
      </c>
      <c r="Y152" s="11" t="str">
        <f t="shared" si="6"/>
        <v>OK</v>
      </c>
      <c r="Z152" s="11">
        <f t="shared" si="7"/>
        <v>800</v>
      </c>
      <c r="AA152" s="11">
        <f t="shared" si="8"/>
        <v>4000</v>
      </c>
      <c r="AB152" s="11"/>
      <c r="AC152" s="14"/>
      <c r="AD152" s="11"/>
      <c r="AE152" s="11"/>
      <c r="AF152" s="11"/>
    </row>
    <row r="153" spans="1:32" ht="11.85" customHeight="1" x14ac:dyDescent="0.25">
      <c r="A153" s="9" t="s">
        <v>1855</v>
      </c>
      <c r="B153" s="10">
        <v>89.25</v>
      </c>
      <c r="C153" s="9" t="s">
        <v>297</v>
      </c>
      <c r="D153" s="9" t="s">
        <v>290</v>
      </c>
      <c r="E153" s="11" t="s">
        <v>291</v>
      </c>
      <c r="F153" s="11">
        <v>16</v>
      </c>
      <c r="G153" s="11">
        <v>25</v>
      </c>
      <c r="H153" s="11"/>
      <c r="I153" s="11"/>
      <c r="J153" s="13" t="s">
        <v>260</v>
      </c>
      <c r="K153" s="21" t="s">
        <v>708</v>
      </c>
      <c r="L153" s="17" t="s">
        <v>234</v>
      </c>
      <c r="M153" s="19" t="s">
        <v>708</v>
      </c>
      <c r="N153" s="13" t="s">
        <v>260</v>
      </c>
      <c r="O153" s="11"/>
      <c r="P153" s="11">
        <v>25</v>
      </c>
      <c r="Q153" s="9" t="s">
        <v>297</v>
      </c>
      <c r="R153" s="10">
        <v>32.700000000000003</v>
      </c>
      <c r="S153" s="13" t="s">
        <v>1372</v>
      </c>
      <c r="T153" s="9" t="s">
        <v>1856</v>
      </c>
      <c r="U153" s="11" t="s">
        <v>1083</v>
      </c>
      <c r="V153" s="11" t="s">
        <v>1083</v>
      </c>
      <c r="W153" s="11" t="s">
        <v>1276</v>
      </c>
      <c r="X153" s="11" t="s">
        <v>1373</v>
      </c>
      <c r="Y153" s="11" t="str">
        <f t="shared" si="6"/>
        <v>OK</v>
      </c>
      <c r="Z153" s="11">
        <f t="shared" si="7"/>
        <v>800</v>
      </c>
      <c r="AA153" s="11">
        <f t="shared" si="8"/>
        <v>4000</v>
      </c>
      <c r="AB153" s="11"/>
      <c r="AC153" s="14"/>
      <c r="AD153" s="11"/>
      <c r="AE153" s="11"/>
      <c r="AF153" s="11"/>
    </row>
    <row r="154" spans="1:32" ht="11.85" customHeight="1" x14ac:dyDescent="0.25">
      <c r="A154" s="9" t="s">
        <v>1857</v>
      </c>
      <c r="B154" s="10">
        <v>93.25</v>
      </c>
      <c r="C154" s="9" t="s">
        <v>297</v>
      </c>
      <c r="D154" s="9" t="s">
        <v>290</v>
      </c>
      <c r="E154" s="11" t="s">
        <v>291</v>
      </c>
      <c r="F154" s="11">
        <v>16</v>
      </c>
      <c r="G154" s="11">
        <v>25</v>
      </c>
      <c r="H154" s="11"/>
      <c r="I154" s="11"/>
      <c r="J154" s="13" t="s">
        <v>260</v>
      </c>
      <c r="K154" s="21" t="s">
        <v>708</v>
      </c>
      <c r="L154" s="17" t="s">
        <v>234</v>
      </c>
      <c r="M154" s="19" t="s">
        <v>708</v>
      </c>
      <c r="N154" s="13" t="s">
        <v>260</v>
      </c>
      <c r="O154" s="11"/>
      <c r="P154" s="11">
        <v>25</v>
      </c>
      <c r="Q154" s="9" t="s">
        <v>297</v>
      </c>
      <c r="R154" s="10">
        <v>36.25</v>
      </c>
      <c r="S154" s="13" t="s">
        <v>1372</v>
      </c>
      <c r="T154" s="9" t="s">
        <v>1858</v>
      </c>
      <c r="U154" s="11" t="s">
        <v>1083</v>
      </c>
      <c r="V154" s="11" t="s">
        <v>1083</v>
      </c>
      <c r="W154" s="11" t="s">
        <v>1276</v>
      </c>
      <c r="X154" s="11" t="s">
        <v>1373</v>
      </c>
      <c r="Y154" s="11" t="str">
        <f t="shared" si="6"/>
        <v>OK</v>
      </c>
      <c r="Z154" s="11">
        <f t="shared" si="7"/>
        <v>800</v>
      </c>
      <c r="AA154" s="11">
        <f t="shared" si="8"/>
        <v>4000</v>
      </c>
      <c r="AB154" s="11"/>
      <c r="AC154" s="14"/>
      <c r="AD154" s="11"/>
      <c r="AE154" s="11"/>
      <c r="AF154" s="11"/>
    </row>
    <row r="155" spans="1:32" ht="11.85" customHeight="1" x14ac:dyDescent="0.25">
      <c r="A155" s="9" t="s">
        <v>1859</v>
      </c>
      <c r="B155" s="10">
        <v>129</v>
      </c>
      <c r="C155" s="9" t="s">
        <v>297</v>
      </c>
      <c r="D155" s="9" t="s">
        <v>290</v>
      </c>
      <c r="E155" s="11" t="s">
        <v>291</v>
      </c>
      <c r="F155" s="11">
        <v>16</v>
      </c>
      <c r="G155" s="11">
        <v>25</v>
      </c>
      <c r="H155" s="11"/>
      <c r="I155" s="11"/>
      <c r="J155" s="13" t="s">
        <v>260</v>
      </c>
      <c r="K155" s="21" t="s">
        <v>708</v>
      </c>
      <c r="L155" s="17" t="s">
        <v>234</v>
      </c>
      <c r="M155" s="19" t="s">
        <v>708</v>
      </c>
      <c r="N155" s="13" t="s">
        <v>260</v>
      </c>
      <c r="O155" s="11"/>
      <c r="P155" s="11">
        <v>25</v>
      </c>
      <c r="Q155" s="9" t="s">
        <v>297</v>
      </c>
      <c r="R155" s="10">
        <v>86</v>
      </c>
      <c r="S155" s="13" t="s">
        <v>1372</v>
      </c>
      <c r="T155" s="9" t="s">
        <v>1860</v>
      </c>
      <c r="U155" s="11" t="s">
        <v>1083</v>
      </c>
      <c r="V155" s="11" t="s">
        <v>1083</v>
      </c>
      <c r="W155" s="11" t="s">
        <v>1276</v>
      </c>
      <c r="X155" s="11" t="s">
        <v>1373</v>
      </c>
      <c r="Y155" s="11" t="str">
        <f t="shared" si="6"/>
        <v>OK</v>
      </c>
      <c r="Z155" s="11">
        <f t="shared" si="7"/>
        <v>800</v>
      </c>
      <c r="AA155" s="11">
        <f t="shared" si="8"/>
        <v>4000</v>
      </c>
      <c r="AB155" s="11"/>
      <c r="AC155" s="14"/>
      <c r="AD155" s="11"/>
      <c r="AE155" s="11"/>
      <c r="AF155" s="11"/>
    </row>
    <row r="156" spans="1:32" ht="11.85" customHeight="1" x14ac:dyDescent="0.25">
      <c r="A156" s="9" t="s">
        <v>1861</v>
      </c>
      <c r="B156" s="10">
        <v>92.75</v>
      </c>
      <c r="C156" s="9" t="s">
        <v>297</v>
      </c>
      <c r="D156" s="9" t="s">
        <v>290</v>
      </c>
      <c r="E156" s="11" t="s">
        <v>291</v>
      </c>
      <c r="F156" s="11">
        <v>16</v>
      </c>
      <c r="G156" s="11">
        <v>25</v>
      </c>
      <c r="H156" s="11"/>
      <c r="I156" s="11"/>
      <c r="J156" s="13" t="s">
        <v>260</v>
      </c>
      <c r="K156" s="21" t="s">
        <v>708</v>
      </c>
      <c r="L156" s="17" t="s">
        <v>234</v>
      </c>
      <c r="M156" s="19" t="s">
        <v>708</v>
      </c>
      <c r="N156" s="13" t="s">
        <v>260</v>
      </c>
      <c r="O156" s="11"/>
      <c r="P156" s="11">
        <v>25</v>
      </c>
      <c r="Q156" s="9" t="s">
        <v>297</v>
      </c>
      <c r="R156" s="10">
        <v>94</v>
      </c>
      <c r="S156" s="13" t="s">
        <v>1372</v>
      </c>
      <c r="T156" s="9" t="s">
        <v>1862</v>
      </c>
      <c r="U156" s="11" t="s">
        <v>1083</v>
      </c>
      <c r="V156" s="11" t="s">
        <v>1083</v>
      </c>
      <c r="W156" s="11" t="s">
        <v>1276</v>
      </c>
      <c r="X156" s="11" t="s">
        <v>1373</v>
      </c>
      <c r="Y156" s="11" t="str">
        <f t="shared" si="6"/>
        <v>OK</v>
      </c>
      <c r="Z156" s="11">
        <f t="shared" si="7"/>
        <v>800</v>
      </c>
      <c r="AA156" s="11">
        <f t="shared" si="8"/>
        <v>4000</v>
      </c>
      <c r="AB156" s="11"/>
      <c r="AC156" s="14"/>
      <c r="AD156" s="11"/>
      <c r="AE156" s="11"/>
      <c r="AF156" s="11"/>
    </row>
    <row r="157" spans="1:32" ht="11.85" customHeight="1" x14ac:dyDescent="0.25">
      <c r="A157" s="9" t="s">
        <v>1863</v>
      </c>
      <c r="B157" s="10">
        <v>110</v>
      </c>
      <c r="C157" s="9" t="s">
        <v>310</v>
      </c>
      <c r="D157" s="9" t="s">
        <v>290</v>
      </c>
      <c r="E157" s="11" t="s">
        <v>291</v>
      </c>
      <c r="F157" s="11">
        <v>16</v>
      </c>
      <c r="G157" s="11">
        <v>25</v>
      </c>
      <c r="H157" s="11"/>
      <c r="I157" s="11"/>
      <c r="J157" s="13" t="s">
        <v>260</v>
      </c>
      <c r="K157" s="21" t="s">
        <v>708</v>
      </c>
      <c r="L157" s="17" t="s">
        <v>234</v>
      </c>
      <c r="M157" s="19" t="s">
        <v>708</v>
      </c>
      <c r="N157" s="13" t="s">
        <v>260</v>
      </c>
      <c r="O157" s="11"/>
      <c r="P157" s="11">
        <v>25</v>
      </c>
      <c r="Q157" s="9" t="s">
        <v>310</v>
      </c>
      <c r="R157" s="10">
        <v>107.75</v>
      </c>
      <c r="S157" s="13" t="s">
        <v>1372</v>
      </c>
      <c r="T157" s="9" t="s">
        <v>1864</v>
      </c>
      <c r="U157" s="11" t="s">
        <v>1083</v>
      </c>
      <c r="V157" s="11" t="s">
        <v>1083</v>
      </c>
      <c r="W157" s="11" t="s">
        <v>1276</v>
      </c>
      <c r="X157" s="11" t="s">
        <v>1373</v>
      </c>
      <c r="Y157" s="11" t="str">
        <f t="shared" si="6"/>
        <v>OK</v>
      </c>
      <c r="Z157" s="11">
        <f t="shared" si="7"/>
        <v>800</v>
      </c>
      <c r="AA157" s="11">
        <f t="shared" si="8"/>
        <v>4000</v>
      </c>
      <c r="AB157" s="11"/>
      <c r="AC157" s="14"/>
      <c r="AD157" s="11"/>
      <c r="AE157" s="11"/>
      <c r="AF157" s="11"/>
    </row>
    <row r="158" spans="1:32" ht="11.85" customHeight="1" x14ac:dyDescent="0.25">
      <c r="A158" s="9" t="s">
        <v>1865</v>
      </c>
      <c r="B158" s="10">
        <v>100</v>
      </c>
      <c r="C158" s="9" t="s">
        <v>310</v>
      </c>
      <c r="D158" s="9" t="s">
        <v>290</v>
      </c>
      <c r="E158" s="11" t="s">
        <v>291</v>
      </c>
      <c r="F158" s="11">
        <v>16</v>
      </c>
      <c r="G158" s="11">
        <v>25</v>
      </c>
      <c r="H158" s="11"/>
      <c r="I158" s="11"/>
      <c r="J158" s="13" t="s">
        <v>260</v>
      </c>
      <c r="K158" s="21" t="s">
        <v>708</v>
      </c>
      <c r="L158" s="17" t="s">
        <v>234</v>
      </c>
      <c r="M158" s="19" t="s">
        <v>708</v>
      </c>
      <c r="N158" s="13" t="s">
        <v>260</v>
      </c>
      <c r="O158" s="11"/>
      <c r="P158" s="11">
        <v>25</v>
      </c>
      <c r="Q158" s="9" t="s">
        <v>310</v>
      </c>
      <c r="R158" s="10">
        <v>91.5</v>
      </c>
      <c r="S158" s="13" t="s">
        <v>1372</v>
      </c>
      <c r="T158" s="9" t="s">
        <v>1866</v>
      </c>
      <c r="U158" s="11" t="s">
        <v>1083</v>
      </c>
      <c r="V158" s="11" t="s">
        <v>1083</v>
      </c>
      <c r="W158" s="11" t="s">
        <v>1276</v>
      </c>
      <c r="X158" s="11" t="s">
        <v>1373</v>
      </c>
      <c r="Y158" s="11" t="str">
        <f t="shared" si="6"/>
        <v>OK</v>
      </c>
      <c r="Z158" s="11">
        <f t="shared" si="7"/>
        <v>800</v>
      </c>
      <c r="AA158" s="11">
        <f t="shared" si="8"/>
        <v>4000</v>
      </c>
      <c r="AB158" s="11"/>
      <c r="AC158" s="14"/>
      <c r="AD158" s="11"/>
      <c r="AE158" s="11"/>
      <c r="AF158" s="11"/>
    </row>
    <row r="159" spans="1:32" ht="11.85" customHeight="1" x14ac:dyDescent="0.25">
      <c r="A159" s="9" t="s">
        <v>1867</v>
      </c>
      <c r="B159" s="10">
        <v>43.25</v>
      </c>
      <c r="C159" s="9" t="s">
        <v>297</v>
      </c>
      <c r="D159" s="9" t="s">
        <v>290</v>
      </c>
      <c r="E159" s="11" t="s">
        <v>291</v>
      </c>
      <c r="F159" s="11">
        <v>16</v>
      </c>
      <c r="G159" s="11">
        <v>25</v>
      </c>
      <c r="H159" s="11"/>
      <c r="I159" s="11"/>
      <c r="J159" s="13" t="s">
        <v>260</v>
      </c>
      <c r="K159" s="21" t="s">
        <v>735</v>
      </c>
      <c r="L159" s="17" t="s">
        <v>234</v>
      </c>
      <c r="M159" s="19" t="s">
        <v>735</v>
      </c>
      <c r="N159" s="13" t="s">
        <v>260</v>
      </c>
      <c r="O159" s="11"/>
      <c r="P159" s="11">
        <v>25</v>
      </c>
      <c r="Q159" s="9" t="s">
        <v>297</v>
      </c>
      <c r="R159" s="10">
        <v>40</v>
      </c>
      <c r="S159" s="13" t="s">
        <v>1372</v>
      </c>
      <c r="T159" s="9" t="s">
        <v>1868</v>
      </c>
      <c r="U159" s="11" t="s">
        <v>1083</v>
      </c>
      <c r="V159" s="11" t="s">
        <v>1083</v>
      </c>
      <c r="W159" s="11" t="s">
        <v>1276</v>
      </c>
      <c r="X159" s="11" t="s">
        <v>1373</v>
      </c>
      <c r="Y159" s="11" t="str">
        <f t="shared" si="6"/>
        <v>OK</v>
      </c>
      <c r="Z159" s="11">
        <f t="shared" si="7"/>
        <v>800</v>
      </c>
      <c r="AA159" s="11">
        <f t="shared" si="8"/>
        <v>4000</v>
      </c>
      <c r="AB159" s="11"/>
      <c r="AC159" s="14"/>
      <c r="AD159" s="11"/>
      <c r="AE159" s="11"/>
      <c r="AF159" s="11"/>
    </row>
    <row r="160" spans="1:32" ht="11.85" customHeight="1" x14ac:dyDescent="0.25">
      <c r="A160" s="9" t="s">
        <v>1869</v>
      </c>
      <c r="B160" s="10">
        <v>91.5</v>
      </c>
      <c r="C160" s="9" t="s">
        <v>310</v>
      </c>
      <c r="D160" s="9" t="s">
        <v>290</v>
      </c>
      <c r="E160" s="11" t="s">
        <v>291</v>
      </c>
      <c r="F160" s="11">
        <v>16</v>
      </c>
      <c r="G160" s="11">
        <v>25</v>
      </c>
      <c r="H160" s="11"/>
      <c r="I160" s="11"/>
      <c r="J160" s="13" t="s">
        <v>260</v>
      </c>
      <c r="K160" s="21" t="s">
        <v>740</v>
      </c>
      <c r="L160" s="17" t="s">
        <v>234</v>
      </c>
      <c r="M160" s="19" t="s">
        <v>740</v>
      </c>
      <c r="N160" s="13" t="s">
        <v>260</v>
      </c>
      <c r="O160" s="11"/>
      <c r="P160" s="11">
        <v>25</v>
      </c>
      <c r="Q160" s="9" t="s">
        <v>310</v>
      </c>
      <c r="R160" s="10">
        <v>105</v>
      </c>
      <c r="S160" s="13" t="s">
        <v>1372</v>
      </c>
      <c r="T160" s="9" t="s">
        <v>1870</v>
      </c>
      <c r="U160" s="11" t="s">
        <v>1083</v>
      </c>
      <c r="V160" s="11" t="s">
        <v>1083</v>
      </c>
      <c r="W160" s="11" t="s">
        <v>1276</v>
      </c>
      <c r="X160" s="11" t="s">
        <v>1373</v>
      </c>
      <c r="Y160" s="11" t="str">
        <f t="shared" si="6"/>
        <v>OK</v>
      </c>
      <c r="Z160" s="11">
        <f t="shared" si="7"/>
        <v>800</v>
      </c>
      <c r="AA160" s="11">
        <f t="shared" si="8"/>
        <v>4000</v>
      </c>
      <c r="AB160" s="11"/>
      <c r="AC160" s="14"/>
      <c r="AD160" s="11"/>
      <c r="AE160" s="11"/>
      <c r="AF160" s="11"/>
    </row>
    <row r="161" spans="1:32" ht="11.85" customHeight="1" x14ac:dyDescent="0.25">
      <c r="A161" s="9" t="s">
        <v>1871</v>
      </c>
      <c r="B161" s="10">
        <v>124</v>
      </c>
      <c r="C161" s="9" t="s">
        <v>297</v>
      </c>
      <c r="D161" s="9" t="s">
        <v>290</v>
      </c>
      <c r="E161" s="11" t="s">
        <v>291</v>
      </c>
      <c r="F161" s="11">
        <v>16</v>
      </c>
      <c r="G161" s="11">
        <v>25</v>
      </c>
      <c r="H161" s="11"/>
      <c r="I161" s="11"/>
      <c r="J161" s="13" t="s">
        <v>260</v>
      </c>
      <c r="K161" s="21" t="s">
        <v>740</v>
      </c>
      <c r="L161" s="17" t="s">
        <v>234</v>
      </c>
      <c r="M161" s="19" t="s">
        <v>740</v>
      </c>
      <c r="N161" s="13" t="s">
        <v>260</v>
      </c>
      <c r="O161" s="11"/>
      <c r="P161" s="11">
        <v>25</v>
      </c>
      <c r="Q161" s="9" t="s">
        <v>297</v>
      </c>
      <c r="R161" s="10">
        <v>108.5</v>
      </c>
      <c r="S161" s="13" t="s">
        <v>1372</v>
      </c>
      <c r="T161" s="9" t="s">
        <v>1872</v>
      </c>
      <c r="U161" s="11" t="s">
        <v>1083</v>
      </c>
      <c r="V161" s="11" t="s">
        <v>1083</v>
      </c>
      <c r="W161" s="11" t="s">
        <v>1276</v>
      </c>
      <c r="X161" s="11" t="s">
        <v>1373</v>
      </c>
      <c r="Y161" s="11" t="str">
        <f t="shared" si="6"/>
        <v>OK</v>
      </c>
      <c r="Z161" s="11">
        <f t="shared" si="7"/>
        <v>800</v>
      </c>
      <c r="AA161" s="11">
        <f t="shared" si="8"/>
        <v>4000</v>
      </c>
      <c r="AB161" s="11"/>
      <c r="AC161" s="14"/>
      <c r="AD161" s="11"/>
      <c r="AE161" s="11"/>
      <c r="AF161" s="11"/>
    </row>
    <row r="162" spans="1:32" ht="11.85" customHeight="1" x14ac:dyDescent="0.25">
      <c r="A162" s="9" t="s">
        <v>1873</v>
      </c>
      <c r="B162" s="10">
        <v>134.5</v>
      </c>
      <c r="C162" s="9" t="s">
        <v>297</v>
      </c>
      <c r="D162" s="9" t="s">
        <v>290</v>
      </c>
      <c r="E162" s="11" t="s">
        <v>291</v>
      </c>
      <c r="F162" s="11">
        <v>16</v>
      </c>
      <c r="G162" s="11">
        <v>25</v>
      </c>
      <c r="H162" s="11"/>
      <c r="I162" s="11"/>
      <c r="J162" s="13" t="s">
        <v>260</v>
      </c>
      <c r="K162" s="21" t="s">
        <v>740</v>
      </c>
      <c r="L162" s="17" t="s">
        <v>234</v>
      </c>
      <c r="M162" s="19" t="s">
        <v>740</v>
      </c>
      <c r="N162" s="13" t="s">
        <v>260</v>
      </c>
      <c r="O162" s="11"/>
      <c r="P162" s="11">
        <v>25</v>
      </c>
      <c r="Q162" s="9" t="s">
        <v>297</v>
      </c>
      <c r="R162" s="10">
        <v>109.75</v>
      </c>
      <c r="S162" s="13" t="s">
        <v>1372</v>
      </c>
      <c r="T162" s="9" t="s">
        <v>1874</v>
      </c>
      <c r="U162" s="11" t="s">
        <v>1083</v>
      </c>
      <c r="V162" s="11" t="s">
        <v>1083</v>
      </c>
      <c r="W162" s="11" t="s">
        <v>1276</v>
      </c>
      <c r="X162" s="11" t="s">
        <v>1373</v>
      </c>
      <c r="Y162" s="11" t="str">
        <f t="shared" si="6"/>
        <v>OK</v>
      </c>
      <c r="Z162" s="11">
        <f t="shared" si="7"/>
        <v>800</v>
      </c>
      <c r="AA162" s="11">
        <f t="shared" si="8"/>
        <v>4000</v>
      </c>
      <c r="AB162" s="11"/>
      <c r="AC162" s="14"/>
      <c r="AD162" s="11"/>
      <c r="AE162" s="11"/>
      <c r="AF162" s="11"/>
    </row>
    <row r="163" spans="1:32" ht="11.85" customHeight="1" x14ac:dyDescent="0.25">
      <c r="A163" s="9" t="s">
        <v>1875</v>
      </c>
      <c r="B163" s="10">
        <v>124.5</v>
      </c>
      <c r="C163" s="9" t="s">
        <v>297</v>
      </c>
      <c r="D163" s="9" t="s">
        <v>290</v>
      </c>
      <c r="E163" s="11" t="s">
        <v>291</v>
      </c>
      <c r="F163" s="11">
        <v>16</v>
      </c>
      <c r="G163" s="11">
        <v>25</v>
      </c>
      <c r="H163" s="11"/>
      <c r="I163" s="11"/>
      <c r="J163" s="13" t="s">
        <v>260</v>
      </c>
      <c r="K163" s="21" t="s">
        <v>740</v>
      </c>
      <c r="L163" s="17" t="s">
        <v>234</v>
      </c>
      <c r="M163" s="19" t="s">
        <v>740</v>
      </c>
      <c r="N163" s="13" t="s">
        <v>260</v>
      </c>
      <c r="O163" s="11"/>
      <c r="P163" s="11">
        <v>25</v>
      </c>
      <c r="Q163" s="9" t="s">
        <v>297</v>
      </c>
      <c r="R163" s="10">
        <v>110</v>
      </c>
      <c r="S163" s="13" t="s">
        <v>1372</v>
      </c>
      <c r="T163" s="9" t="s">
        <v>1876</v>
      </c>
      <c r="U163" s="11" t="s">
        <v>1083</v>
      </c>
      <c r="V163" s="11" t="s">
        <v>1083</v>
      </c>
      <c r="W163" s="11" t="s">
        <v>1276</v>
      </c>
      <c r="X163" s="11" t="s">
        <v>1373</v>
      </c>
      <c r="Y163" s="11" t="str">
        <f t="shared" si="6"/>
        <v>OK</v>
      </c>
      <c r="Z163" s="11">
        <f t="shared" si="7"/>
        <v>800</v>
      </c>
      <c r="AA163" s="11">
        <f t="shared" si="8"/>
        <v>4000</v>
      </c>
      <c r="AB163" s="11"/>
      <c r="AC163" s="14"/>
      <c r="AD163" s="11"/>
      <c r="AE163" s="11"/>
      <c r="AF163" s="11"/>
    </row>
    <row r="164" spans="1:32" ht="11.85" customHeight="1" x14ac:dyDescent="0.25">
      <c r="A164" s="9" t="s">
        <v>1877</v>
      </c>
      <c r="B164" s="10">
        <v>113</v>
      </c>
      <c r="C164" s="9" t="s">
        <v>310</v>
      </c>
      <c r="D164" s="9" t="s">
        <v>290</v>
      </c>
      <c r="E164" s="11" t="s">
        <v>291</v>
      </c>
      <c r="F164" s="11">
        <v>16</v>
      </c>
      <c r="G164" s="11">
        <v>25</v>
      </c>
      <c r="H164" s="11"/>
      <c r="I164" s="11"/>
      <c r="J164" s="13" t="s">
        <v>260</v>
      </c>
      <c r="K164" s="21" t="s">
        <v>740</v>
      </c>
      <c r="L164" s="17" t="s">
        <v>234</v>
      </c>
      <c r="M164" s="19" t="s">
        <v>740</v>
      </c>
      <c r="N164" s="13" t="s">
        <v>260</v>
      </c>
      <c r="O164" s="11"/>
      <c r="P164" s="11">
        <v>25</v>
      </c>
      <c r="Q164" s="9" t="s">
        <v>310</v>
      </c>
      <c r="R164" s="10">
        <v>92.75</v>
      </c>
      <c r="S164" s="13" t="s">
        <v>1372</v>
      </c>
      <c r="T164" s="9" t="s">
        <v>1878</v>
      </c>
      <c r="U164" s="11" t="s">
        <v>1083</v>
      </c>
      <c r="V164" s="11" t="s">
        <v>1083</v>
      </c>
      <c r="W164" s="11" t="s">
        <v>1276</v>
      </c>
      <c r="X164" s="11" t="s">
        <v>1373</v>
      </c>
      <c r="Y164" s="11" t="str">
        <f t="shared" si="6"/>
        <v>OK</v>
      </c>
      <c r="Z164" s="11">
        <f t="shared" si="7"/>
        <v>800</v>
      </c>
      <c r="AA164" s="11">
        <f t="shared" si="8"/>
        <v>4000</v>
      </c>
      <c r="AB164" s="11"/>
      <c r="AC164" s="14"/>
      <c r="AD164" s="11"/>
      <c r="AE164" s="11"/>
      <c r="AF164" s="11"/>
    </row>
    <row r="165" spans="1:32" ht="11.85" customHeight="1" x14ac:dyDescent="0.25">
      <c r="A165" s="9" t="s">
        <v>1879</v>
      </c>
      <c r="B165" s="10">
        <v>113.25</v>
      </c>
      <c r="C165" s="9" t="s">
        <v>310</v>
      </c>
      <c r="D165" s="9" t="s">
        <v>290</v>
      </c>
      <c r="E165" s="11" t="s">
        <v>291</v>
      </c>
      <c r="F165" s="11">
        <v>16</v>
      </c>
      <c r="G165" s="11">
        <v>25</v>
      </c>
      <c r="H165" s="11"/>
      <c r="I165" s="11"/>
      <c r="J165" s="13" t="s">
        <v>260</v>
      </c>
      <c r="K165" s="21" t="s">
        <v>740</v>
      </c>
      <c r="L165" s="17" t="s">
        <v>234</v>
      </c>
      <c r="M165" s="19" t="s">
        <v>740</v>
      </c>
      <c r="N165" s="13" t="s">
        <v>260</v>
      </c>
      <c r="O165" s="11"/>
      <c r="P165" s="11">
        <v>25</v>
      </c>
      <c r="Q165" s="9" t="s">
        <v>548</v>
      </c>
      <c r="R165" s="10">
        <v>40.450000000000003</v>
      </c>
      <c r="S165" s="13" t="s">
        <v>1372</v>
      </c>
      <c r="T165" s="9" t="s">
        <v>1880</v>
      </c>
      <c r="U165" s="11" t="s">
        <v>1083</v>
      </c>
      <c r="V165" s="11" t="s">
        <v>1083</v>
      </c>
      <c r="W165" s="11" t="s">
        <v>1276</v>
      </c>
      <c r="X165" s="11" t="s">
        <v>1373</v>
      </c>
      <c r="Y165" s="11" t="str">
        <f t="shared" si="6"/>
        <v>OK</v>
      </c>
      <c r="Z165" s="11">
        <f t="shared" si="7"/>
        <v>800</v>
      </c>
      <c r="AA165" s="11">
        <f t="shared" si="8"/>
        <v>4000</v>
      </c>
      <c r="AB165" s="11"/>
      <c r="AC165" s="14"/>
      <c r="AD165" s="11"/>
      <c r="AE165" s="11"/>
      <c r="AF165" s="11"/>
    </row>
    <row r="166" spans="1:32" ht="11.85" customHeight="1" x14ac:dyDescent="0.25">
      <c r="A166" s="9" t="s">
        <v>1881</v>
      </c>
      <c r="B166" s="10">
        <v>111.5</v>
      </c>
      <c r="C166" s="9" t="s">
        <v>310</v>
      </c>
      <c r="D166" s="9" t="s">
        <v>290</v>
      </c>
      <c r="E166" s="11" t="s">
        <v>291</v>
      </c>
      <c r="F166" s="11">
        <v>16</v>
      </c>
      <c r="G166" s="11">
        <v>25</v>
      </c>
      <c r="H166" s="11"/>
      <c r="I166" s="11"/>
      <c r="J166" s="13" t="s">
        <v>260</v>
      </c>
      <c r="K166" s="21" t="s">
        <v>740</v>
      </c>
      <c r="L166" s="17" t="s">
        <v>234</v>
      </c>
      <c r="M166" s="19" t="s">
        <v>740</v>
      </c>
      <c r="N166" s="13" t="s">
        <v>260</v>
      </c>
      <c r="O166" s="11"/>
      <c r="P166" s="11">
        <v>25</v>
      </c>
      <c r="Q166" s="9" t="s">
        <v>297</v>
      </c>
      <c r="R166" s="10">
        <v>114</v>
      </c>
      <c r="S166" s="13" t="s">
        <v>1372</v>
      </c>
      <c r="T166" s="9" t="s">
        <v>1882</v>
      </c>
      <c r="U166" s="11" t="s">
        <v>1083</v>
      </c>
      <c r="V166" s="11" t="s">
        <v>1083</v>
      </c>
      <c r="W166" s="11" t="s">
        <v>1276</v>
      </c>
      <c r="X166" s="11" t="s">
        <v>1373</v>
      </c>
      <c r="Y166" s="11" t="str">
        <f t="shared" si="6"/>
        <v>OK</v>
      </c>
      <c r="Z166" s="11">
        <f t="shared" si="7"/>
        <v>800</v>
      </c>
      <c r="AA166" s="11">
        <f t="shared" si="8"/>
        <v>4000</v>
      </c>
      <c r="AB166" s="11"/>
      <c r="AC166" s="14"/>
      <c r="AD166" s="11"/>
      <c r="AE166" s="11"/>
      <c r="AF166" s="11"/>
    </row>
    <row r="167" spans="1:32" ht="11.85" customHeight="1" x14ac:dyDescent="0.25">
      <c r="A167" s="9" t="s">
        <v>1883</v>
      </c>
      <c r="B167" s="10">
        <v>94</v>
      </c>
      <c r="C167" s="9" t="s">
        <v>310</v>
      </c>
      <c r="D167" s="9" t="s">
        <v>290</v>
      </c>
      <c r="E167" s="11" t="s">
        <v>291</v>
      </c>
      <c r="F167" s="11">
        <v>16</v>
      </c>
      <c r="G167" s="11">
        <v>25</v>
      </c>
      <c r="H167" s="11"/>
      <c r="I167" s="11"/>
      <c r="J167" s="13" t="s">
        <v>260</v>
      </c>
      <c r="K167" s="21" t="s">
        <v>740</v>
      </c>
      <c r="L167" s="17" t="s">
        <v>234</v>
      </c>
      <c r="M167" s="19" t="s">
        <v>740</v>
      </c>
      <c r="N167" s="13" t="s">
        <v>260</v>
      </c>
      <c r="O167" s="11"/>
      <c r="P167" s="11">
        <v>25</v>
      </c>
      <c r="Q167" s="9" t="s">
        <v>297</v>
      </c>
      <c r="R167" s="10">
        <v>98</v>
      </c>
      <c r="S167" s="13" t="s">
        <v>1372</v>
      </c>
      <c r="T167" s="9" t="s">
        <v>1884</v>
      </c>
      <c r="U167" s="11" t="s">
        <v>1083</v>
      </c>
      <c r="V167" s="11" t="s">
        <v>1083</v>
      </c>
      <c r="W167" s="11" t="s">
        <v>1276</v>
      </c>
      <c r="X167" s="11" t="s">
        <v>1373</v>
      </c>
      <c r="Y167" s="11" t="str">
        <f t="shared" si="6"/>
        <v>OK</v>
      </c>
      <c r="Z167" s="11">
        <f t="shared" si="7"/>
        <v>800</v>
      </c>
      <c r="AA167" s="11">
        <f t="shared" si="8"/>
        <v>4000</v>
      </c>
      <c r="AB167" s="11"/>
      <c r="AC167" s="14"/>
      <c r="AD167" s="11"/>
      <c r="AE167" s="11"/>
      <c r="AF167" s="11"/>
    </row>
    <row r="168" spans="1:32" ht="11.85" customHeight="1" x14ac:dyDescent="0.25">
      <c r="A168" s="9" t="s">
        <v>1885</v>
      </c>
      <c r="B168" s="10">
        <v>100</v>
      </c>
      <c r="C168" s="9" t="s">
        <v>310</v>
      </c>
      <c r="D168" s="9" t="s">
        <v>290</v>
      </c>
      <c r="E168" s="11" t="s">
        <v>291</v>
      </c>
      <c r="F168" s="11">
        <v>16</v>
      </c>
      <c r="G168" s="11">
        <v>25</v>
      </c>
      <c r="H168" s="11"/>
      <c r="I168" s="11"/>
      <c r="J168" s="13" t="s">
        <v>260</v>
      </c>
      <c r="K168" s="21" t="s">
        <v>740</v>
      </c>
      <c r="L168" s="17" t="s">
        <v>234</v>
      </c>
      <c r="M168" s="19" t="s">
        <v>740</v>
      </c>
      <c r="N168" s="13" t="s">
        <v>260</v>
      </c>
      <c r="O168" s="11"/>
      <c r="P168" s="11">
        <v>25</v>
      </c>
      <c r="Q168" s="9" t="s">
        <v>494</v>
      </c>
      <c r="R168" s="10">
        <v>100</v>
      </c>
      <c r="S168" s="13" t="s">
        <v>1372</v>
      </c>
      <c r="T168" s="9" t="s">
        <v>1886</v>
      </c>
      <c r="U168" s="11" t="s">
        <v>1083</v>
      </c>
      <c r="V168" s="11" t="s">
        <v>1083</v>
      </c>
      <c r="W168" s="11" t="s">
        <v>1276</v>
      </c>
      <c r="X168" s="11" t="s">
        <v>1373</v>
      </c>
      <c r="Y168" s="11" t="str">
        <f t="shared" si="6"/>
        <v>OK</v>
      </c>
      <c r="Z168" s="11">
        <f t="shared" si="7"/>
        <v>800</v>
      </c>
      <c r="AA168" s="11">
        <f t="shared" si="8"/>
        <v>4000</v>
      </c>
      <c r="AB168" s="11"/>
      <c r="AC168" s="14"/>
      <c r="AD168" s="11"/>
      <c r="AE168" s="11"/>
      <c r="AF168" s="11"/>
    </row>
    <row r="169" spans="1:32" ht="11.85" customHeight="1" x14ac:dyDescent="0.25">
      <c r="A169" s="9" t="s">
        <v>1887</v>
      </c>
      <c r="B169" s="10">
        <v>96</v>
      </c>
      <c r="C169" s="9" t="s">
        <v>310</v>
      </c>
      <c r="D169" s="9" t="s">
        <v>290</v>
      </c>
      <c r="E169" s="11" t="s">
        <v>291</v>
      </c>
      <c r="F169" s="11">
        <v>16</v>
      </c>
      <c r="G169" s="11">
        <v>25</v>
      </c>
      <c r="H169" s="11"/>
      <c r="I169" s="12"/>
      <c r="J169" s="13" t="s">
        <v>260</v>
      </c>
      <c r="K169" s="21" t="s">
        <v>740</v>
      </c>
      <c r="L169" s="17" t="s">
        <v>234</v>
      </c>
      <c r="M169" s="19" t="s">
        <v>578</v>
      </c>
      <c r="N169" s="13" t="s">
        <v>260</v>
      </c>
      <c r="O169" s="11" t="s">
        <v>1342</v>
      </c>
      <c r="P169" s="11">
        <v>25</v>
      </c>
      <c r="Q169" s="9" t="s">
        <v>297</v>
      </c>
      <c r="R169" s="10">
        <v>97.75</v>
      </c>
      <c r="S169" s="13" t="s">
        <v>1372</v>
      </c>
      <c r="T169" s="9" t="s">
        <v>1888</v>
      </c>
      <c r="U169" s="11" t="s">
        <v>1083</v>
      </c>
      <c r="V169" s="11" t="s">
        <v>1083</v>
      </c>
      <c r="W169" s="11" t="s">
        <v>1276</v>
      </c>
      <c r="X169" s="11" t="s">
        <v>1373</v>
      </c>
      <c r="Y169" s="11" t="str">
        <f t="shared" si="6"/>
        <v>OK</v>
      </c>
      <c r="Z169" s="11">
        <f t="shared" si="7"/>
        <v>800</v>
      </c>
      <c r="AA169" s="11">
        <f t="shared" si="8"/>
        <v>4000</v>
      </c>
      <c r="AB169" s="11"/>
      <c r="AC169" s="14"/>
      <c r="AD169" s="11"/>
      <c r="AE169" s="11"/>
      <c r="AF169" s="11"/>
    </row>
    <row r="170" spans="1:32" ht="11.85" customHeight="1" x14ac:dyDescent="0.25">
      <c r="A170" s="9" t="s">
        <v>1889</v>
      </c>
      <c r="B170" s="10">
        <v>91</v>
      </c>
      <c r="C170" s="9" t="s">
        <v>310</v>
      </c>
      <c r="D170" s="9" t="s">
        <v>290</v>
      </c>
      <c r="E170" s="11" t="s">
        <v>291</v>
      </c>
      <c r="F170" s="11">
        <v>16</v>
      </c>
      <c r="G170" s="11">
        <v>25</v>
      </c>
      <c r="H170" s="11"/>
      <c r="I170" s="12"/>
      <c r="J170" s="13" t="s">
        <v>260</v>
      </c>
      <c r="K170" s="21" t="s">
        <v>740</v>
      </c>
      <c r="L170" s="17" t="s">
        <v>234</v>
      </c>
      <c r="M170" s="19" t="s">
        <v>578</v>
      </c>
      <c r="N170" s="13" t="s">
        <v>260</v>
      </c>
      <c r="O170" s="11" t="s">
        <v>1342</v>
      </c>
      <c r="P170" s="11">
        <v>25</v>
      </c>
      <c r="Q170" s="9" t="s">
        <v>297</v>
      </c>
      <c r="R170" s="10">
        <v>97.75</v>
      </c>
      <c r="S170" s="13" t="s">
        <v>1372</v>
      </c>
      <c r="T170" s="9" t="s">
        <v>1890</v>
      </c>
      <c r="U170" s="11" t="s">
        <v>1083</v>
      </c>
      <c r="V170" s="11" t="s">
        <v>1083</v>
      </c>
      <c r="W170" s="11" t="s">
        <v>1276</v>
      </c>
      <c r="X170" s="11" t="s">
        <v>1373</v>
      </c>
      <c r="Y170" s="11" t="str">
        <f t="shared" si="6"/>
        <v>OK</v>
      </c>
      <c r="Z170" s="11">
        <f t="shared" si="7"/>
        <v>800</v>
      </c>
      <c r="AA170" s="11">
        <f t="shared" si="8"/>
        <v>4000</v>
      </c>
      <c r="AB170" s="11"/>
      <c r="AC170" s="14"/>
      <c r="AD170" s="11"/>
      <c r="AE170" s="11"/>
      <c r="AF170" s="11"/>
    </row>
    <row r="171" spans="1:32" ht="11.85" customHeight="1" x14ac:dyDescent="0.25">
      <c r="A171" s="9" t="s">
        <v>1891</v>
      </c>
      <c r="B171" s="10">
        <v>93</v>
      </c>
      <c r="C171" s="9" t="s">
        <v>310</v>
      </c>
      <c r="D171" s="9" t="s">
        <v>290</v>
      </c>
      <c r="E171" s="11" t="s">
        <v>291</v>
      </c>
      <c r="F171" s="11">
        <v>16</v>
      </c>
      <c r="G171" s="11">
        <v>25</v>
      </c>
      <c r="H171" s="11"/>
      <c r="I171" s="12"/>
      <c r="J171" s="13" t="s">
        <v>260</v>
      </c>
      <c r="K171" s="21" t="s">
        <v>740</v>
      </c>
      <c r="L171" s="17" t="s">
        <v>234</v>
      </c>
      <c r="M171" s="19" t="s">
        <v>578</v>
      </c>
      <c r="N171" s="13" t="s">
        <v>260</v>
      </c>
      <c r="O171" s="11" t="s">
        <v>1342</v>
      </c>
      <c r="P171" s="11">
        <v>25</v>
      </c>
      <c r="Q171" s="9" t="s">
        <v>310</v>
      </c>
      <c r="R171" s="10">
        <v>89</v>
      </c>
      <c r="S171" s="13" t="s">
        <v>1372</v>
      </c>
      <c r="T171" s="9" t="s">
        <v>1892</v>
      </c>
      <c r="U171" s="11" t="s">
        <v>1083</v>
      </c>
      <c r="V171" s="11" t="s">
        <v>1083</v>
      </c>
      <c r="W171" s="11" t="s">
        <v>1276</v>
      </c>
      <c r="X171" s="11" t="s">
        <v>1373</v>
      </c>
      <c r="Y171" s="11" t="str">
        <f t="shared" si="6"/>
        <v>OK</v>
      </c>
      <c r="Z171" s="11">
        <f t="shared" si="7"/>
        <v>800</v>
      </c>
      <c r="AA171" s="11">
        <f t="shared" si="8"/>
        <v>4000</v>
      </c>
      <c r="AB171" s="11"/>
      <c r="AC171" s="14"/>
      <c r="AD171" s="11"/>
      <c r="AE171" s="11"/>
      <c r="AF171" s="11"/>
    </row>
    <row r="172" spans="1:32" ht="11.85" customHeight="1" x14ac:dyDescent="0.25">
      <c r="A172" s="9" t="s">
        <v>1893</v>
      </c>
      <c r="B172" s="10">
        <v>88</v>
      </c>
      <c r="C172" s="9" t="s">
        <v>310</v>
      </c>
      <c r="D172" s="9" t="s">
        <v>290</v>
      </c>
      <c r="E172" s="11" t="s">
        <v>291</v>
      </c>
      <c r="F172" s="11">
        <v>16</v>
      </c>
      <c r="G172" s="11">
        <v>25</v>
      </c>
      <c r="H172" s="11"/>
      <c r="I172" s="12"/>
      <c r="J172" s="13" t="s">
        <v>260</v>
      </c>
      <c r="K172" s="21" t="s">
        <v>740</v>
      </c>
      <c r="L172" s="17" t="s">
        <v>234</v>
      </c>
      <c r="M172" s="19" t="s">
        <v>117</v>
      </c>
      <c r="N172" s="13" t="s">
        <v>260</v>
      </c>
      <c r="O172" s="11" t="s">
        <v>1342</v>
      </c>
      <c r="P172" s="11">
        <v>25</v>
      </c>
      <c r="Q172" s="9" t="s">
        <v>297</v>
      </c>
      <c r="R172" s="10">
        <v>28.75</v>
      </c>
      <c r="S172" s="13" t="s">
        <v>1372</v>
      </c>
      <c r="T172" s="9" t="s">
        <v>1894</v>
      </c>
      <c r="U172" s="11" t="s">
        <v>1083</v>
      </c>
      <c r="V172" s="11" t="s">
        <v>1083</v>
      </c>
      <c r="W172" s="11" t="s">
        <v>1276</v>
      </c>
      <c r="X172" s="11" t="s">
        <v>1373</v>
      </c>
      <c r="Y172" s="11" t="str">
        <f t="shared" si="6"/>
        <v>OK</v>
      </c>
      <c r="Z172" s="11">
        <f t="shared" si="7"/>
        <v>800</v>
      </c>
      <c r="AA172" s="11">
        <f t="shared" si="8"/>
        <v>4000</v>
      </c>
      <c r="AB172" s="11"/>
      <c r="AC172" s="14"/>
      <c r="AD172" s="11"/>
      <c r="AE172" s="11"/>
      <c r="AF172" s="11"/>
    </row>
    <row r="173" spans="1:32" ht="11.85" customHeight="1" x14ac:dyDescent="0.25">
      <c r="A173" s="9" t="s">
        <v>1895</v>
      </c>
      <c r="B173" s="10">
        <v>96</v>
      </c>
      <c r="C173" s="9" t="s">
        <v>310</v>
      </c>
      <c r="D173" s="9" t="s">
        <v>290</v>
      </c>
      <c r="E173" s="11" t="s">
        <v>291</v>
      </c>
      <c r="F173" s="11">
        <v>16</v>
      </c>
      <c r="G173" s="11">
        <v>25</v>
      </c>
      <c r="H173" s="11"/>
      <c r="I173" s="12"/>
      <c r="J173" s="13" t="s">
        <v>260</v>
      </c>
      <c r="K173" s="21" t="s">
        <v>740</v>
      </c>
      <c r="L173" s="17" t="s">
        <v>234</v>
      </c>
      <c r="M173" s="19" t="s">
        <v>117</v>
      </c>
      <c r="N173" s="13" t="s">
        <v>260</v>
      </c>
      <c r="O173" s="11" t="s">
        <v>1342</v>
      </c>
      <c r="P173" s="11">
        <v>25</v>
      </c>
      <c r="Q173" s="9" t="s">
        <v>297</v>
      </c>
      <c r="R173" s="10">
        <v>28.75</v>
      </c>
      <c r="S173" s="13" t="s">
        <v>1372</v>
      </c>
      <c r="T173" s="9" t="s">
        <v>1894</v>
      </c>
      <c r="U173" s="11" t="s">
        <v>1083</v>
      </c>
      <c r="V173" s="11" t="s">
        <v>1083</v>
      </c>
      <c r="W173" s="11" t="s">
        <v>1276</v>
      </c>
      <c r="X173" s="11" t="s">
        <v>1373</v>
      </c>
      <c r="Y173" s="11" t="str">
        <f t="shared" si="6"/>
        <v>OK</v>
      </c>
      <c r="Z173" s="11">
        <f t="shared" si="7"/>
        <v>800</v>
      </c>
      <c r="AA173" s="11">
        <f t="shared" si="8"/>
        <v>4000</v>
      </c>
      <c r="AB173" s="11"/>
      <c r="AC173" s="14"/>
      <c r="AD173" s="11"/>
      <c r="AE173" s="11"/>
      <c r="AF173" s="11"/>
    </row>
    <row r="174" spans="1:32" ht="11.85" customHeight="1" x14ac:dyDescent="0.25">
      <c r="A174" s="9" t="s">
        <v>1896</v>
      </c>
      <c r="B174" s="10">
        <v>103.25</v>
      </c>
      <c r="C174" s="9" t="s">
        <v>310</v>
      </c>
      <c r="D174" s="9" t="s">
        <v>290</v>
      </c>
      <c r="E174" s="11" t="s">
        <v>291</v>
      </c>
      <c r="F174" s="11">
        <v>16</v>
      </c>
      <c r="G174" s="11">
        <v>25</v>
      </c>
      <c r="H174" s="11"/>
      <c r="I174" s="12"/>
      <c r="J174" s="13" t="s">
        <v>260</v>
      </c>
      <c r="K174" s="21" t="s">
        <v>740</v>
      </c>
      <c r="L174" s="17" t="s">
        <v>234</v>
      </c>
      <c r="M174" s="11" t="s">
        <v>740</v>
      </c>
      <c r="N174" s="13" t="s">
        <v>260</v>
      </c>
      <c r="O174" s="11"/>
      <c r="P174" s="11">
        <v>25</v>
      </c>
      <c r="Q174" s="9" t="s">
        <v>310</v>
      </c>
      <c r="R174" s="10">
        <v>265</v>
      </c>
      <c r="S174" s="13" t="s">
        <v>1372</v>
      </c>
      <c r="T174" s="9" t="s">
        <v>1897</v>
      </c>
      <c r="U174" s="11" t="s">
        <v>1083</v>
      </c>
      <c r="V174" s="11" t="s">
        <v>1083</v>
      </c>
      <c r="W174" s="11" t="s">
        <v>1276</v>
      </c>
      <c r="X174" s="11" t="s">
        <v>1373</v>
      </c>
      <c r="Y174" s="11" t="str">
        <f t="shared" si="6"/>
        <v>OK</v>
      </c>
      <c r="Z174" s="11">
        <f t="shared" si="7"/>
        <v>800</v>
      </c>
      <c r="AA174" s="11">
        <f t="shared" si="8"/>
        <v>4000</v>
      </c>
      <c r="AB174" s="11"/>
      <c r="AC174" s="14"/>
      <c r="AD174" s="11"/>
      <c r="AE174" s="11"/>
      <c r="AF174" s="11"/>
    </row>
    <row r="175" spans="1:32" ht="11.85" customHeight="1" x14ac:dyDescent="0.25">
      <c r="A175" s="9" t="s">
        <v>1898</v>
      </c>
      <c r="B175" s="10">
        <v>100</v>
      </c>
      <c r="C175" s="9" t="s">
        <v>310</v>
      </c>
      <c r="D175" s="9" t="s">
        <v>290</v>
      </c>
      <c r="E175" s="11" t="s">
        <v>291</v>
      </c>
      <c r="F175" s="11">
        <v>16</v>
      </c>
      <c r="G175" s="11">
        <v>25</v>
      </c>
      <c r="H175" s="11"/>
      <c r="I175" s="12"/>
      <c r="J175" s="13" t="s">
        <v>260</v>
      </c>
      <c r="K175" s="21" t="s">
        <v>740</v>
      </c>
      <c r="L175" s="17" t="s">
        <v>234</v>
      </c>
      <c r="M175" s="11" t="s">
        <v>1342</v>
      </c>
      <c r="N175" s="13" t="s">
        <v>260</v>
      </c>
      <c r="O175" s="11"/>
      <c r="P175" s="11">
        <v>25</v>
      </c>
      <c r="Q175" s="9" t="s">
        <v>310</v>
      </c>
      <c r="R175" s="10">
        <v>260</v>
      </c>
      <c r="S175" s="13" t="s">
        <v>1372</v>
      </c>
      <c r="T175" s="9" t="s">
        <v>1899</v>
      </c>
      <c r="U175" s="11" t="s">
        <v>1083</v>
      </c>
      <c r="V175" s="11" t="s">
        <v>1083</v>
      </c>
      <c r="W175" s="11" t="s">
        <v>1276</v>
      </c>
      <c r="X175" s="11" t="s">
        <v>1373</v>
      </c>
      <c r="Y175" s="11" t="str">
        <f t="shared" si="6"/>
        <v>OK</v>
      </c>
      <c r="Z175" s="11">
        <f t="shared" si="7"/>
        <v>800</v>
      </c>
      <c r="AA175" s="11">
        <f t="shared" si="8"/>
        <v>4000</v>
      </c>
      <c r="AB175" s="11"/>
      <c r="AC175" s="14"/>
      <c r="AD175" s="11"/>
      <c r="AE175" s="11"/>
      <c r="AF175" s="11"/>
    </row>
    <row r="176" spans="1:32" ht="11.85" customHeight="1" x14ac:dyDescent="0.25">
      <c r="A176" s="9" t="s">
        <v>1900</v>
      </c>
      <c r="B176" s="10">
        <v>130</v>
      </c>
      <c r="C176" s="9" t="s">
        <v>310</v>
      </c>
      <c r="D176" s="9" t="s">
        <v>290</v>
      </c>
      <c r="E176" s="11" t="s">
        <v>291</v>
      </c>
      <c r="F176" s="11">
        <v>16</v>
      </c>
      <c r="G176" s="11">
        <v>25</v>
      </c>
      <c r="H176" s="11"/>
      <c r="I176" s="12"/>
      <c r="J176" s="13" t="s">
        <v>260</v>
      </c>
      <c r="K176" s="21" t="s">
        <v>740</v>
      </c>
      <c r="L176" s="17" t="s">
        <v>234</v>
      </c>
      <c r="M176" s="11" t="s">
        <v>740</v>
      </c>
      <c r="N176" s="13" t="s">
        <v>260</v>
      </c>
      <c r="O176" s="11"/>
      <c r="P176" s="11">
        <v>25</v>
      </c>
      <c r="Q176" s="9" t="s">
        <v>310</v>
      </c>
      <c r="R176" s="10">
        <v>265</v>
      </c>
      <c r="S176" s="13" t="s">
        <v>1372</v>
      </c>
      <c r="T176" s="9" t="s">
        <v>1897</v>
      </c>
      <c r="U176" s="11" t="s">
        <v>1083</v>
      </c>
      <c r="V176" s="11" t="s">
        <v>1083</v>
      </c>
      <c r="W176" s="11" t="s">
        <v>1276</v>
      </c>
      <c r="X176" s="11" t="s">
        <v>1373</v>
      </c>
      <c r="Y176" s="11" t="str">
        <f t="shared" si="6"/>
        <v>OK</v>
      </c>
      <c r="Z176" s="11">
        <f t="shared" si="7"/>
        <v>800</v>
      </c>
      <c r="AA176" s="11">
        <f t="shared" si="8"/>
        <v>4000</v>
      </c>
      <c r="AB176" s="11"/>
      <c r="AC176" s="14"/>
      <c r="AD176" s="11"/>
      <c r="AE176" s="11"/>
      <c r="AF176" s="11"/>
    </row>
    <row r="177" spans="1:32" ht="11.85" customHeight="1" x14ac:dyDescent="0.25">
      <c r="A177" s="9" t="s">
        <v>1901</v>
      </c>
      <c r="B177" s="10">
        <v>28.68</v>
      </c>
      <c r="C177" s="9" t="s">
        <v>297</v>
      </c>
      <c r="D177" s="9" t="s">
        <v>290</v>
      </c>
      <c r="E177" s="11" t="s">
        <v>291</v>
      </c>
      <c r="F177" s="11">
        <v>16</v>
      </c>
      <c r="G177" s="11">
        <v>25</v>
      </c>
      <c r="H177" s="11"/>
      <c r="I177" s="11"/>
      <c r="J177" s="13" t="s">
        <v>260</v>
      </c>
      <c r="K177" s="21" t="s">
        <v>1095</v>
      </c>
      <c r="L177" s="17" t="s">
        <v>234</v>
      </c>
      <c r="M177" s="19" t="s">
        <v>1095</v>
      </c>
      <c r="N177" s="13" t="s">
        <v>260</v>
      </c>
      <c r="O177" s="11"/>
      <c r="P177" s="11">
        <v>25</v>
      </c>
      <c r="Q177" s="9" t="s">
        <v>297</v>
      </c>
      <c r="R177" s="10">
        <v>30.2</v>
      </c>
      <c r="S177" s="13" t="s">
        <v>1372</v>
      </c>
      <c r="T177" s="9" t="s">
        <v>1902</v>
      </c>
      <c r="U177" s="11" t="s">
        <v>1083</v>
      </c>
      <c r="V177" s="11" t="s">
        <v>1083</v>
      </c>
      <c r="W177" s="11" t="s">
        <v>1276</v>
      </c>
      <c r="X177" s="11" t="s">
        <v>1373</v>
      </c>
      <c r="Y177" s="11" t="str">
        <f t="shared" si="6"/>
        <v>OK</v>
      </c>
      <c r="Z177" s="11">
        <f t="shared" si="7"/>
        <v>800</v>
      </c>
      <c r="AA177" s="11">
        <f t="shared" si="8"/>
        <v>4000</v>
      </c>
      <c r="AB177" s="11"/>
      <c r="AC177" s="14"/>
      <c r="AD177" s="11"/>
      <c r="AE177" s="11"/>
      <c r="AF177" s="11"/>
    </row>
    <row r="178" spans="1:32" ht="11.85" customHeight="1" x14ac:dyDescent="0.25">
      <c r="A178" s="9" t="s">
        <v>1903</v>
      </c>
      <c r="B178" s="10">
        <v>29.53</v>
      </c>
      <c r="C178" s="9" t="s">
        <v>297</v>
      </c>
      <c r="D178" s="9" t="s">
        <v>290</v>
      </c>
      <c r="E178" s="11" t="s">
        <v>291</v>
      </c>
      <c r="F178" s="11">
        <v>16</v>
      </c>
      <c r="G178" s="11">
        <v>25</v>
      </c>
      <c r="H178" s="11"/>
      <c r="I178" s="11"/>
      <c r="J178" s="13" t="s">
        <v>260</v>
      </c>
      <c r="K178" s="21" t="s">
        <v>1095</v>
      </c>
      <c r="L178" s="17" t="s">
        <v>234</v>
      </c>
      <c r="M178" s="19" t="s">
        <v>1095</v>
      </c>
      <c r="N178" s="13" t="s">
        <v>260</v>
      </c>
      <c r="O178" s="11"/>
      <c r="P178" s="11">
        <v>25</v>
      </c>
      <c r="Q178" s="9" t="s">
        <v>297</v>
      </c>
      <c r="R178" s="10">
        <v>30.2</v>
      </c>
      <c r="S178" s="13" t="s">
        <v>1372</v>
      </c>
      <c r="T178" s="9" t="s">
        <v>1902</v>
      </c>
      <c r="U178" s="11" t="s">
        <v>1083</v>
      </c>
      <c r="V178" s="11" t="s">
        <v>1083</v>
      </c>
      <c r="W178" s="11" t="s">
        <v>1276</v>
      </c>
      <c r="X178" s="11" t="s">
        <v>1373</v>
      </c>
      <c r="Y178" s="11" t="str">
        <f t="shared" si="6"/>
        <v>OK</v>
      </c>
      <c r="Z178" s="11">
        <f t="shared" si="7"/>
        <v>800</v>
      </c>
      <c r="AA178" s="11">
        <f t="shared" si="8"/>
        <v>4000</v>
      </c>
      <c r="AB178" s="11"/>
      <c r="AC178" s="14"/>
      <c r="AD178" s="11"/>
      <c r="AE178" s="11"/>
      <c r="AF178" s="11"/>
    </row>
    <row r="179" spans="1:32" ht="11.85" customHeight="1" x14ac:dyDescent="0.25">
      <c r="A179" s="9" t="s">
        <v>1904</v>
      </c>
      <c r="B179" s="10">
        <v>29.53</v>
      </c>
      <c r="C179" s="9" t="s">
        <v>297</v>
      </c>
      <c r="D179" s="9" t="s">
        <v>290</v>
      </c>
      <c r="E179" s="11" t="s">
        <v>291</v>
      </c>
      <c r="F179" s="11">
        <v>16</v>
      </c>
      <c r="G179" s="11">
        <v>25</v>
      </c>
      <c r="H179" s="11"/>
      <c r="I179" s="11"/>
      <c r="J179" s="13" t="s">
        <v>260</v>
      </c>
      <c r="K179" s="21" t="s">
        <v>1095</v>
      </c>
      <c r="L179" s="17" t="s">
        <v>234</v>
      </c>
      <c r="M179" s="19" t="s">
        <v>1095</v>
      </c>
      <c r="N179" s="13" t="s">
        <v>260</v>
      </c>
      <c r="O179" s="11"/>
      <c r="P179" s="11">
        <v>25</v>
      </c>
      <c r="Q179" s="9" t="s">
        <v>297</v>
      </c>
      <c r="R179" s="10">
        <v>30.2</v>
      </c>
      <c r="S179" s="13" t="s">
        <v>1372</v>
      </c>
      <c r="T179" s="9" t="s">
        <v>1902</v>
      </c>
      <c r="U179" s="11" t="s">
        <v>1083</v>
      </c>
      <c r="V179" s="11" t="s">
        <v>1083</v>
      </c>
      <c r="W179" s="11" t="s">
        <v>1276</v>
      </c>
      <c r="X179" s="11" t="s">
        <v>1373</v>
      </c>
      <c r="Y179" s="11" t="str">
        <f t="shared" si="6"/>
        <v>OK</v>
      </c>
      <c r="Z179" s="11">
        <f t="shared" si="7"/>
        <v>800</v>
      </c>
      <c r="AA179" s="11">
        <f t="shared" si="8"/>
        <v>4000</v>
      </c>
      <c r="AB179" s="11"/>
      <c r="AC179" s="14"/>
      <c r="AD179" s="11"/>
      <c r="AE179" s="11"/>
      <c r="AF179" s="11"/>
    </row>
    <row r="180" spans="1:32" ht="11.85" customHeight="1" x14ac:dyDescent="0.25">
      <c r="A180" s="9" t="s">
        <v>1905</v>
      </c>
      <c r="B180" s="10">
        <v>28.9</v>
      </c>
      <c r="C180" s="9" t="s">
        <v>297</v>
      </c>
      <c r="D180" s="9" t="s">
        <v>290</v>
      </c>
      <c r="E180" s="11" t="s">
        <v>291</v>
      </c>
      <c r="F180" s="11">
        <v>16</v>
      </c>
      <c r="G180" s="11">
        <v>25</v>
      </c>
      <c r="H180" s="11"/>
      <c r="I180" s="11"/>
      <c r="J180" s="13" t="s">
        <v>260</v>
      </c>
      <c r="K180" s="21" t="s">
        <v>771</v>
      </c>
      <c r="L180" s="17" t="s">
        <v>234</v>
      </c>
      <c r="M180" s="19" t="s">
        <v>771</v>
      </c>
      <c r="N180" s="13" t="s">
        <v>260</v>
      </c>
      <c r="O180" s="11"/>
      <c r="P180" s="11">
        <v>25</v>
      </c>
      <c r="Q180" s="9" t="s">
        <v>548</v>
      </c>
      <c r="R180" s="10">
        <v>39.85</v>
      </c>
      <c r="S180" s="13" t="s">
        <v>1372</v>
      </c>
      <c r="T180" s="9" t="s">
        <v>1906</v>
      </c>
      <c r="U180" s="11" t="s">
        <v>1083</v>
      </c>
      <c r="V180" s="11" t="s">
        <v>1083</v>
      </c>
      <c r="W180" s="11" t="s">
        <v>1276</v>
      </c>
      <c r="X180" s="11" t="s">
        <v>1373</v>
      </c>
      <c r="Y180" s="11" t="str">
        <f t="shared" si="6"/>
        <v>OK</v>
      </c>
      <c r="Z180" s="11">
        <f t="shared" si="7"/>
        <v>800</v>
      </c>
      <c r="AA180" s="11">
        <f t="shared" si="8"/>
        <v>4000</v>
      </c>
      <c r="AB180" s="11"/>
      <c r="AC180" s="14"/>
      <c r="AD180" s="11"/>
      <c r="AE180" s="11"/>
      <c r="AF180" s="11"/>
    </row>
    <row r="181" spans="1:32" ht="11.85" customHeight="1" x14ac:dyDescent="0.25">
      <c r="A181" s="9" t="s">
        <v>1907</v>
      </c>
      <c r="B181" s="10">
        <v>28.5</v>
      </c>
      <c r="C181" s="9" t="s">
        <v>297</v>
      </c>
      <c r="D181" s="9" t="s">
        <v>290</v>
      </c>
      <c r="E181" s="11" t="s">
        <v>291</v>
      </c>
      <c r="F181" s="11">
        <v>16</v>
      </c>
      <c r="G181" s="11">
        <v>25</v>
      </c>
      <c r="H181" s="11"/>
      <c r="I181" s="11"/>
      <c r="J181" s="13" t="s">
        <v>260</v>
      </c>
      <c r="K181" s="21" t="s">
        <v>771</v>
      </c>
      <c r="L181" s="17" t="s">
        <v>234</v>
      </c>
      <c r="M181" s="19" t="s">
        <v>771</v>
      </c>
      <c r="N181" s="13" t="s">
        <v>260</v>
      </c>
      <c r="O181" s="11"/>
      <c r="P181" s="11">
        <v>25</v>
      </c>
      <c r="Q181" s="9" t="s">
        <v>548</v>
      </c>
      <c r="R181" s="10">
        <v>40.25</v>
      </c>
      <c r="S181" s="13" t="s">
        <v>1372</v>
      </c>
      <c r="T181" s="9" t="s">
        <v>1908</v>
      </c>
      <c r="U181" s="11" t="s">
        <v>1083</v>
      </c>
      <c r="V181" s="11" t="s">
        <v>1083</v>
      </c>
      <c r="W181" s="11" t="s">
        <v>1276</v>
      </c>
      <c r="X181" s="11" t="s">
        <v>1373</v>
      </c>
      <c r="Y181" s="11" t="str">
        <f t="shared" si="6"/>
        <v>OK</v>
      </c>
      <c r="Z181" s="11">
        <f t="shared" si="7"/>
        <v>800</v>
      </c>
      <c r="AA181" s="11">
        <f t="shared" si="8"/>
        <v>4000</v>
      </c>
      <c r="AB181" s="11"/>
      <c r="AC181" s="14"/>
      <c r="AD181" s="11"/>
      <c r="AE181" s="11"/>
      <c r="AF181" s="11"/>
    </row>
    <row r="182" spans="1:32" ht="11.85" customHeight="1" x14ac:dyDescent="0.25">
      <c r="A182" s="9" t="s">
        <v>1909</v>
      </c>
      <c r="B182" s="10">
        <v>28.95</v>
      </c>
      <c r="C182" s="9" t="s">
        <v>297</v>
      </c>
      <c r="D182" s="9" t="s">
        <v>290</v>
      </c>
      <c r="E182" s="11" t="s">
        <v>291</v>
      </c>
      <c r="F182" s="11">
        <v>16</v>
      </c>
      <c r="G182" s="11">
        <v>25</v>
      </c>
      <c r="H182" s="11"/>
      <c r="I182" s="11"/>
      <c r="J182" s="13" t="s">
        <v>260</v>
      </c>
      <c r="K182" s="21" t="s">
        <v>771</v>
      </c>
      <c r="L182" s="17" t="s">
        <v>234</v>
      </c>
      <c r="M182" s="19" t="s">
        <v>771</v>
      </c>
      <c r="N182" s="13" t="s">
        <v>260</v>
      </c>
      <c r="O182" s="11"/>
      <c r="P182" s="11">
        <v>25</v>
      </c>
      <c r="Q182" s="9" t="s">
        <v>548</v>
      </c>
      <c r="R182" s="10">
        <v>40.9</v>
      </c>
      <c r="S182" s="13" t="s">
        <v>1372</v>
      </c>
      <c r="T182" s="9" t="s">
        <v>1910</v>
      </c>
      <c r="U182" s="11" t="s">
        <v>1083</v>
      </c>
      <c r="V182" s="11" t="s">
        <v>1083</v>
      </c>
      <c r="W182" s="11" t="s">
        <v>1276</v>
      </c>
      <c r="X182" s="11" t="s">
        <v>1373</v>
      </c>
      <c r="Y182" s="11" t="str">
        <f t="shared" si="6"/>
        <v>OK</v>
      </c>
      <c r="Z182" s="11">
        <f t="shared" si="7"/>
        <v>800</v>
      </c>
      <c r="AA182" s="11">
        <f t="shared" si="8"/>
        <v>4000</v>
      </c>
      <c r="AB182" s="11"/>
      <c r="AC182" s="14"/>
      <c r="AD182" s="11"/>
      <c r="AE182" s="11"/>
      <c r="AF182" s="11"/>
    </row>
    <row r="183" spans="1:32" ht="11.85" customHeight="1" x14ac:dyDescent="0.25">
      <c r="A183" s="9" t="s">
        <v>1911</v>
      </c>
      <c r="B183" s="10">
        <v>33</v>
      </c>
      <c r="C183" s="9" t="s">
        <v>297</v>
      </c>
      <c r="D183" s="9" t="s">
        <v>290</v>
      </c>
      <c r="E183" s="11" t="s">
        <v>291</v>
      </c>
      <c r="F183" s="11">
        <v>16</v>
      </c>
      <c r="G183" s="11">
        <v>50</v>
      </c>
      <c r="H183" s="11"/>
      <c r="I183" s="11"/>
      <c r="J183" s="13" t="s">
        <v>260</v>
      </c>
      <c r="K183" s="21" t="s">
        <v>771</v>
      </c>
      <c r="L183" s="17" t="s">
        <v>234</v>
      </c>
      <c r="M183" s="19" t="s">
        <v>771</v>
      </c>
      <c r="N183" s="13" t="s">
        <v>260</v>
      </c>
      <c r="O183" s="11"/>
      <c r="P183" s="11">
        <v>50</v>
      </c>
      <c r="Q183" s="9" t="s">
        <v>297</v>
      </c>
      <c r="R183" s="10">
        <v>44</v>
      </c>
      <c r="S183" s="13" t="s">
        <v>1372</v>
      </c>
      <c r="T183" s="9" t="s">
        <v>1912</v>
      </c>
      <c r="U183" s="11" t="s">
        <v>1083</v>
      </c>
      <c r="V183" s="11" t="s">
        <v>1083</v>
      </c>
      <c r="W183" s="11" t="s">
        <v>1276</v>
      </c>
      <c r="X183" s="11" t="s">
        <v>1373</v>
      </c>
      <c r="Y183" s="11" t="str">
        <f t="shared" si="6"/>
        <v>OK</v>
      </c>
      <c r="Z183" s="11">
        <f t="shared" si="7"/>
        <v>1600</v>
      </c>
      <c r="AA183" s="11">
        <f t="shared" si="8"/>
        <v>8000</v>
      </c>
      <c r="AB183" s="11"/>
      <c r="AC183" s="14"/>
      <c r="AD183" s="11"/>
      <c r="AE183" s="11"/>
      <c r="AF183" s="11"/>
    </row>
    <row r="184" spans="1:32" ht="11.85" customHeight="1" x14ac:dyDescent="0.25">
      <c r="A184" s="9" t="s">
        <v>1913</v>
      </c>
      <c r="B184" s="10">
        <v>29.1</v>
      </c>
      <c r="C184" s="9" t="s">
        <v>297</v>
      </c>
      <c r="D184" s="9" t="s">
        <v>290</v>
      </c>
      <c r="E184" s="11" t="s">
        <v>291</v>
      </c>
      <c r="F184" s="11">
        <v>16</v>
      </c>
      <c r="G184" s="11">
        <v>25</v>
      </c>
      <c r="H184" s="11"/>
      <c r="I184" s="11"/>
      <c r="J184" s="13" t="s">
        <v>260</v>
      </c>
      <c r="K184" s="21" t="s">
        <v>771</v>
      </c>
      <c r="L184" s="17" t="s">
        <v>234</v>
      </c>
      <c r="M184" s="19" t="s">
        <v>771</v>
      </c>
      <c r="N184" s="13" t="s">
        <v>260</v>
      </c>
      <c r="O184" s="11"/>
      <c r="P184" s="11">
        <v>25</v>
      </c>
      <c r="Q184" s="9" t="s">
        <v>297</v>
      </c>
      <c r="R184" s="10">
        <v>37.04</v>
      </c>
      <c r="S184" s="13" t="s">
        <v>1372</v>
      </c>
      <c r="T184" s="9" t="s">
        <v>1914</v>
      </c>
      <c r="U184" s="11" t="s">
        <v>1083</v>
      </c>
      <c r="V184" s="11" t="s">
        <v>1083</v>
      </c>
      <c r="W184" s="11" t="s">
        <v>1276</v>
      </c>
      <c r="X184" s="11" t="s">
        <v>1373</v>
      </c>
      <c r="Y184" s="11" t="str">
        <f t="shared" si="6"/>
        <v>OK</v>
      </c>
      <c r="Z184" s="11">
        <f t="shared" si="7"/>
        <v>800</v>
      </c>
      <c r="AA184" s="11">
        <f t="shared" si="8"/>
        <v>4000</v>
      </c>
      <c r="AB184" s="11"/>
      <c r="AC184" s="14"/>
      <c r="AD184" s="11"/>
      <c r="AE184" s="11"/>
      <c r="AF184" s="11"/>
    </row>
    <row r="185" spans="1:32" ht="11.85" customHeight="1" x14ac:dyDescent="0.25">
      <c r="A185" s="9" t="s">
        <v>1915</v>
      </c>
      <c r="B185" s="10">
        <v>32.75</v>
      </c>
      <c r="C185" s="9" t="s">
        <v>297</v>
      </c>
      <c r="D185" s="9" t="s">
        <v>290</v>
      </c>
      <c r="E185" s="11" t="s">
        <v>291</v>
      </c>
      <c r="F185" s="11">
        <v>16</v>
      </c>
      <c r="G185" s="11">
        <v>25</v>
      </c>
      <c r="H185" s="11"/>
      <c r="I185" s="11"/>
      <c r="J185" s="13" t="s">
        <v>260</v>
      </c>
      <c r="K185" s="21" t="s">
        <v>771</v>
      </c>
      <c r="L185" s="17" t="s">
        <v>234</v>
      </c>
      <c r="M185" s="19" t="s">
        <v>771</v>
      </c>
      <c r="N185" s="13" t="s">
        <v>260</v>
      </c>
      <c r="O185" s="11"/>
      <c r="P185" s="11">
        <v>25</v>
      </c>
      <c r="Q185" s="9" t="s">
        <v>297</v>
      </c>
      <c r="R185" s="10">
        <v>37.04</v>
      </c>
      <c r="S185" s="13" t="s">
        <v>1372</v>
      </c>
      <c r="T185" s="9" t="s">
        <v>1914</v>
      </c>
      <c r="U185" s="11" t="s">
        <v>1083</v>
      </c>
      <c r="V185" s="11" t="s">
        <v>1083</v>
      </c>
      <c r="W185" s="11" t="s">
        <v>1276</v>
      </c>
      <c r="X185" s="11" t="s">
        <v>1373</v>
      </c>
      <c r="Y185" s="11" t="str">
        <f t="shared" si="6"/>
        <v>OK</v>
      </c>
      <c r="Z185" s="11">
        <f t="shared" si="7"/>
        <v>800</v>
      </c>
      <c r="AA185" s="11">
        <f t="shared" si="8"/>
        <v>4000</v>
      </c>
      <c r="AB185" s="11"/>
      <c r="AC185" s="14"/>
      <c r="AD185" s="11"/>
      <c r="AE185" s="11"/>
      <c r="AF185" s="11"/>
    </row>
    <row r="186" spans="1:32" ht="11.85" customHeight="1" x14ac:dyDescent="0.25">
      <c r="A186" s="9" t="s">
        <v>1915</v>
      </c>
      <c r="B186" s="10">
        <v>32.75</v>
      </c>
      <c r="C186" s="9" t="s">
        <v>297</v>
      </c>
      <c r="D186" s="9" t="s">
        <v>290</v>
      </c>
      <c r="E186" s="11" t="s">
        <v>291</v>
      </c>
      <c r="F186" s="11">
        <v>16</v>
      </c>
      <c r="G186" s="11">
        <v>25</v>
      </c>
      <c r="H186" s="11"/>
      <c r="I186" s="11"/>
      <c r="J186" s="13" t="s">
        <v>260</v>
      </c>
      <c r="K186" s="21" t="s">
        <v>771</v>
      </c>
      <c r="L186" s="17" t="s">
        <v>234</v>
      </c>
      <c r="M186" s="19" t="s">
        <v>771</v>
      </c>
      <c r="N186" s="13" t="s">
        <v>260</v>
      </c>
      <c r="O186" s="11"/>
      <c r="P186" s="11">
        <v>25</v>
      </c>
      <c r="Q186" s="9" t="s">
        <v>297</v>
      </c>
      <c r="R186" s="10">
        <v>37.04</v>
      </c>
      <c r="S186" s="13" t="s">
        <v>1372</v>
      </c>
      <c r="T186" s="9" t="s">
        <v>1914</v>
      </c>
      <c r="U186" s="11" t="s">
        <v>1083</v>
      </c>
      <c r="V186" s="11" t="s">
        <v>1083</v>
      </c>
      <c r="W186" s="11" t="s">
        <v>1276</v>
      </c>
      <c r="X186" s="11" t="s">
        <v>1373</v>
      </c>
      <c r="Y186" s="11" t="str">
        <f t="shared" si="6"/>
        <v>OK</v>
      </c>
      <c r="Z186" s="11">
        <f t="shared" si="7"/>
        <v>800</v>
      </c>
      <c r="AA186" s="11">
        <f t="shared" si="8"/>
        <v>4000</v>
      </c>
      <c r="AB186" s="11"/>
      <c r="AC186" s="14"/>
      <c r="AD186" s="11"/>
      <c r="AE186" s="11"/>
      <c r="AF186" s="11"/>
    </row>
    <row r="187" spans="1:32" ht="11.85" customHeight="1" x14ac:dyDescent="0.25">
      <c r="A187" s="9" t="s">
        <v>1916</v>
      </c>
      <c r="B187" s="10">
        <v>32.25</v>
      </c>
      <c r="C187" s="9" t="s">
        <v>297</v>
      </c>
      <c r="D187" s="9" t="s">
        <v>290</v>
      </c>
      <c r="E187" s="11" t="s">
        <v>291</v>
      </c>
      <c r="F187" s="11">
        <v>16</v>
      </c>
      <c r="G187" s="11">
        <v>25</v>
      </c>
      <c r="H187" s="11"/>
      <c r="I187" s="11"/>
      <c r="J187" s="13" t="s">
        <v>260</v>
      </c>
      <c r="K187" s="21" t="s">
        <v>771</v>
      </c>
      <c r="L187" s="17" t="s">
        <v>234</v>
      </c>
      <c r="M187" s="19" t="s">
        <v>771</v>
      </c>
      <c r="N187" s="13" t="s">
        <v>260</v>
      </c>
      <c r="O187" s="11"/>
      <c r="P187" s="11">
        <v>25</v>
      </c>
      <c r="Q187" s="9" t="s">
        <v>297</v>
      </c>
      <c r="R187" s="10">
        <v>37.04</v>
      </c>
      <c r="S187" s="13" t="s">
        <v>1372</v>
      </c>
      <c r="T187" s="9" t="s">
        <v>1914</v>
      </c>
      <c r="U187" s="11" t="s">
        <v>1083</v>
      </c>
      <c r="V187" s="11" t="s">
        <v>1083</v>
      </c>
      <c r="W187" s="11" t="s">
        <v>1276</v>
      </c>
      <c r="X187" s="11" t="s">
        <v>1373</v>
      </c>
      <c r="Y187" s="11" t="str">
        <f t="shared" si="6"/>
        <v>OK</v>
      </c>
      <c r="Z187" s="11">
        <f t="shared" si="7"/>
        <v>800</v>
      </c>
      <c r="AA187" s="11">
        <f t="shared" si="8"/>
        <v>4000</v>
      </c>
      <c r="AB187" s="11"/>
      <c r="AC187" s="14"/>
      <c r="AD187" s="11"/>
      <c r="AE187" s="11"/>
      <c r="AF187" s="11"/>
    </row>
    <row r="188" spans="1:32" ht="11.85" customHeight="1" x14ac:dyDescent="0.25">
      <c r="A188" s="9" t="s">
        <v>1917</v>
      </c>
      <c r="B188" s="10">
        <v>31.3</v>
      </c>
      <c r="C188" s="9" t="s">
        <v>297</v>
      </c>
      <c r="D188" s="9" t="s">
        <v>290</v>
      </c>
      <c r="E188" s="11" t="s">
        <v>291</v>
      </c>
      <c r="F188" s="11">
        <v>16</v>
      </c>
      <c r="G188" s="11">
        <v>25</v>
      </c>
      <c r="H188" s="11"/>
      <c r="I188" s="11"/>
      <c r="J188" s="13" t="s">
        <v>260</v>
      </c>
      <c r="K188" s="21" t="s">
        <v>771</v>
      </c>
      <c r="L188" s="17" t="s">
        <v>234</v>
      </c>
      <c r="M188" s="19" t="s">
        <v>771</v>
      </c>
      <c r="N188" s="13" t="s">
        <v>260</v>
      </c>
      <c r="O188" s="11"/>
      <c r="P188" s="11">
        <v>25</v>
      </c>
      <c r="Q188" s="9" t="s">
        <v>297</v>
      </c>
      <c r="R188" s="10">
        <v>37.04</v>
      </c>
      <c r="S188" s="13" t="s">
        <v>1372</v>
      </c>
      <c r="T188" s="9" t="s">
        <v>1914</v>
      </c>
      <c r="U188" s="11" t="s">
        <v>1083</v>
      </c>
      <c r="V188" s="11" t="s">
        <v>1083</v>
      </c>
      <c r="W188" s="11" t="s">
        <v>1276</v>
      </c>
      <c r="X188" s="11" t="s">
        <v>1373</v>
      </c>
      <c r="Y188" s="11" t="str">
        <f t="shared" si="6"/>
        <v>OK</v>
      </c>
      <c r="Z188" s="11">
        <f t="shared" si="7"/>
        <v>800</v>
      </c>
      <c r="AA188" s="11">
        <f t="shared" si="8"/>
        <v>4000</v>
      </c>
      <c r="AB188" s="11"/>
      <c r="AC188" s="14"/>
      <c r="AD188" s="11"/>
      <c r="AE188" s="11"/>
      <c r="AF188" s="11"/>
    </row>
    <row r="189" spans="1:32" ht="11.85" customHeight="1" x14ac:dyDescent="0.25">
      <c r="A189" s="9" t="s">
        <v>1918</v>
      </c>
      <c r="B189" s="10">
        <v>34.5</v>
      </c>
      <c r="C189" s="9" t="s">
        <v>297</v>
      </c>
      <c r="D189" s="9" t="s">
        <v>290</v>
      </c>
      <c r="E189" s="11" t="s">
        <v>291</v>
      </c>
      <c r="F189" s="11">
        <v>16</v>
      </c>
      <c r="G189" s="11">
        <v>25</v>
      </c>
      <c r="H189" s="11"/>
      <c r="I189" s="11"/>
      <c r="J189" s="13" t="s">
        <v>260</v>
      </c>
      <c r="K189" s="21" t="s">
        <v>771</v>
      </c>
      <c r="L189" s="17" t="s">
        <v>234</v>
      </c>
      <c r="M189" s="19" t="s">
        <v>771</v>
      </c>
      <c r="N189" s="13" t="s">
        <v>260</v>
      </c>
      <c r="O189" s="11"/>
      <c r="P189" s="11">
        <v>25</v>
      </c>
      <c r="Q189" s="9" t="s">
        <v>297</v>
      </c>
      <c r="R189" s="10">
        <v>37.04</v>
      </c>
      <c r="S189" s="13" t="s">
        <v>1372</v>
      </c>
      <c r="T189" s="9" t="s">
        <v>1914</v>
      </c>
      <c r="U189" s="11" t="s">
        <v>1083</v>
      </c>
      <c r="V189" s="11" t="s">
        <v>1083</v>
      </c>
      <c r="W189" s="11" t="s">
        <v>1276</v>
      </c>
      <c r="X189" s="11" t="s">
        <v>1373</v>
      </c>
      <c r="Y189" s="11" t="str">
        <f t="shared" si="6"/>
        <v>OK</v>
      </c>
      <c r="Z189" s="11">
        <f t="shared" si="7"/>
        <v>800</v>
      </c>
      <c r="AA189" s="11">
        <f t="shared" si="8"/>
        <v>4000</v>
      </c>
      <c r="AB189" s="11"/>
      <c r="AC189" s="14"/>
      <c r="AD189" s="11"/>
      <c r="AE189" s="11"/>
      <c r="AF189" s="11"/>
    </row>
    <row r="190" spans="1:32" ht="11.85" customHeight="1" x14ac:dyDescent="0.25">
      <c r="A190" s="9" t="s">
        <v>1919</v>
      </c>
      <c r="B190" s="10">
        <v>28.6</v>
      </c>
      <c r="C190" s="9" t="s">
        <v>297</v>
      </c>
      <c r="D190" s="9" t="s">
        <v>290</v>
      </c>
      <c r="E190" s="11" t="s">
        <v>291</v>
      </c>
      <c r="F190" s="11">
        <v>16</v>
      </c>
      <c r="G190" s="11">
        <v>25</v>
      </c>
      <c r="H190" s="11"/>
      <c r="I190" s="21"/>
      <c r="J190" s="13" t="s">
        <v>260</v>
      </c>
      <c r="K190" s="21" t="s">
        <v>614</v>
      </c>
      <c r="L190" s="17" t="s">
        <v>234</v>
      </c>
      <c r="M190" s="19" t="s">
        <v>771</v>
      </c>
      <c r="N190" s="13" t="s">
        <v>260</v>
      </c>
      <c r="O190" s="111" t="s">
        <v>614</v>
      </c>
      <c r="P190" s="11">
        <v>25</v>
      </c>
      <c r="Q190" s="9" t="s">
        <v>297</v>
      </c>
      <c r="R190" s="10">
        <v>37.04</v>
      </c>
      <c r="S190" s="13" t="s">
        <v>1372</v>
      </c>
      <c r="T190" s="9" t="s">
        <v>1914</v>
      </c>
      <c r="U190" s="11" t="s">
        <v>1083</v>
      </c>
      <c r="V190" s="11" t="s">
        <v>1083</v>
      </c>
      <c r="W190" s="11" t="s">
        <v>1276</v>
      </c>
      <c r="X190" s="11" t="s">
        <v>1373</v>
      </c>
      <c r="Y190" s="11" t="str">
        <f t="shared" si="6"/>
        <v>OK</v>
      </c>
      <c r="Z190" s="11">
        <f t="shared" si="7"/>
        <v>800</v>
      </c>
      <c r="AA190" s="11">
        <f t="shared" si="8"/>
        <v>4000</v>
      </c>
      <c r="AB190" s="11"/>
      <c r="AC190" s="14"/>
      <c r="AD190" s="11"/>
      <c r="AE190" s="11"/>
      <c r="AF190" s="11"/>
    </row>
    <row r="191" spans="1:32" ht="11.85" customHeight="1" x14ac:dyDescent="0.25">
      <c r="A191" s="9" t="s">
        <v>1919</v>
      </c>
      <c r="B191" s="10">
        <v>28.6</v>
      </c>
      <c r="C191" s="9" t="s">
        <v>297</v>
      </c>
      <c r="D191" s="9" t="s">
        <v>290</v>
      </c>
      <c r="E191" s="11" t="s">
        <v>291</v>
      </c>
      <c r="F191" s="11">
        <v>16</v>
      </c>
      <c r="G191" s="11">
        <v>25</v>
      </c>
      <c r="H191" s="11"/>
      <c r="I191" s="21"/>
      <c r="J191" s="13" t="s">
        <v>260</v>
      </c>
      <c r="K191" s="21" t="s">
        <v>614</v>
      </c>
      <c r="L191" s="17" t="s">
        <v>234</v>
      </c>
      <c r="M191" s="19" t="s">
        <v>771</v>
      </c>
      <c r="N191" s="13" t="s">
        <v>260</v>
      </c>
      <c r="O191" s="111" t="s">
        <v>614</v>
      </c>
      <c r="P191" s="11">
        <v>25</v>
      </c>
      <c r="Q191" s="9" t="s">
        <v>297</v>
      </c>
      <c r="R191" s="10">
        <v>37.04</v>
      </c>
      <c r="S191" s="13" t="s">
        <v>1372</v>
      </c>
      <c r="T191" s="9" t="s">
        <v>1914</v>
      </c>
      <c r="U191" s="11" t="s">
        <v>1083</v>
      </c>
      <c r="V191" s="11" t="s">
        <v>1083</v>
      </c>
      <c r="W191" s="11" t="s">
        <v>1276</v>
      </c>
      <c r="X191" s="11" t="s">
        <v>1373</v>
      </c>
      <c r="Y191" s="11" t="str">
        <f t="shared" si="6"/>
        <v>OK</v>
      </c>
      <c r="Z191" s="11">
        <f t="shared" si="7"/>
        <v>800</v>
      </c>
      <c r="AA191" s="11">
        <f t="shared" si="8"/>
        <v>4000</v>
      </c>
      <c r="AB191" s="11"/>
      <c r="AC191" s="14"/>
      <c r="AD191" s="11"/>
      <c r="AE191" s="11"/>
      <c r="AF191" s="11"/>
    </row>
    <row r="192" spans="1:32" ht="11.85" customHeight="1" x14ac:dyDescent="0.25">
      <c r="A192" s="9" t="s">
        <v>1920</v>
      </c>
      <c r="B192" s="10">
        <v>84.75</v>
      </c>
      <c r="C192" s="9" t="s">
        <v>297</v>
      </c>
      <c r="D192" s="9" t="s">
        <v>290</v>
      </c>
      <c r="E192" s="11" t="s">
        <v>291</v>
      </c>
      <c r="F192" s="11">
        <v>16</v>
      </c>
      <c r="G192" s="11">
        <v>25</v>
      </c>
      <c r="H192" s="11"/>
      <c r="I192" s="21"/>
      <c r="J192" s="13" t="s">
        <v>260</v>
      </c>
      <c r="K192" s="12" t="s">
        <v>780</v>
      </c>
      <c r="L192" s="17" t="s">
        <v>234</v>
      </c>
      <c r="M192" s="19" t="s">
        <v>771</v>
      </c>
      <c r="N192" s="13" t="s">
        <v>260</v>
      </c>
      <c r="O192" s="11" t="s">
        <v>1921</v>
      </c>
      <c r="P192" s="11">
        <v>25</v>
      </c>
      <c r="Q192" s="9" t="s">
        <v>297</v>
      </c>
      <c r="R192" s="10">
        <v>37.04</v>
      </c>
      <c r="S192" s="13" t="s">
        <v>1372</v>
      </c>
      <c r="T192" s="9" t="s">
        <v>1914</v>
      </c>
      <c r="U192" s="11" t="s">
        <v>1083</v>
      </c>
      <c r="V192" s="11" t="s">
        <v>1083</v>
      </c>
      <c r="W192" s="11" t="s">
        <v>1276</v>
      </c>
      <c r="X192" s="11" t="s">
        <v>1373</v>
      </c>
      <c r="Y192" s="11" t="str">
        <f t="shared" si="6"/>
        <v>OK</v>
      </c>
      <c r="Z192" s="11">
        <f t="shared" si="7"/>
        <v>800</v>
      </c>
      <c r="AA192" s="11">
        <f t="shared" si="8"/>
        <v>4000</v>
      </c>
      <c r="AB192" s="11"/>
      <c r="AC192" s="14"/>
      <c r="AD192" s="11"/>
      <c r="AE192" s="11"/>
      <c r="AF192" s="11"/>
    </row>
    <row r="193" spans="1:32" ht="11.85" customHeight="1" x14ac:dyDescent="0.25">
      <c r="A193" s="9" t="s">
        <v>1922</v>
      </c>
      <c r="B193" s="10">
        <v>29.03</v>
      </c>
      <c r="C193" s="9" t="s">
        <v>297</v>
      </c>
      <c r="D193" s="9" t="s">
        <v>290</v>
      </c>
      <c r="E193" s="11" t="s">
        <v>291</v>
      </c>
      <c r="F193" s="11">
        <v>16</v>
      </c>
      <c r="G193" s="11">
        <v>25</v>
      </c>
      <c r="H193" s="11"/>
      <c r="I193" s="12"/>
      <c r="J193" s="13" t="s">
        <v>260</v>
      </c>
      <c r="K193" s="21" t="s">
        <v>1244</v>
      </c>
      <c r="L193" s="17" t="s">
        <v>234</v>
      </c>
      <c r="M193" s="19" t="s">
        <v>771</v>
      </c>
      <c r="N193" s="13" t="s">
        <v>260</v>
      </c>
      <c r="O193" s="11" t="s">
        <v>1923</v>
      </c>
      <c r="P193" s="11">
        <v>25</v>
      </c>
      <c r="Q193" s="9" t="s">
        <v>297</v>
      </c>
      <c r="R193" s="10">
        <v>37.04</v>
      </c>
      <c r="S193" s="13" t="s">
        <v>1372</v>
      </c>
      <c r="T193" s="9" t="s">
        <v>1914</v>
      </c>
      <c r="U193" s="11" t="s">
        <v>1083</v>
      </c>
      <c r="V193" s="11" t="s">
        <v>1083</v>
      </c>
      <c r="W193" s="11" t="s">
        <v>1276</v>
      </c>
      <c r="X193" s="11" t="s">
        <v>1373</v>
      </c>
      <c r="Y193" s="11" t="str">
        <f t="shared" si="6"/>
        <v>OK</v>
      </c>
      <c r="Z193" s="11">
        <f t="shared" si="7"/>
        <v>800</v>
      </c>
      <c r="AA193" s="11">
        <f t="shared" si="8"/>
        <v>4000</v>
      </c>
      <c r="AB193" s="11"/>
      <c r="AC193" s="14"/>
      <c r="AD193" s="11"/>
      <c r="AE193" s="11"/>
      <c r="AF193" s="11"/>
    </row>
    <row r="194" spans="1:32" ht="11.85" customHeight="1" x14ac:dyDescent="0.25">
      <c r="A194" s="9" t="s">
        <v>1924</v>
      </c>
      <c r="B194" s="10">
        <v>28.9</v>
      </c>
      <c r="C194" s="9" t="s">
        <v>297</v>
      </c>
      <c r="D194" s="9" t="s">
        <v>290</v>
      </c>
      <c r="E194" s="11" t="s">
        <v>291</v>
      </c>
      <c r="F194" s="11">
        <v>16</v>
      </c>
      <c r="G194" s="11">
        <v>25</v>
      </c>
      <c r="H194" s="11"/>
      <c r="I194" s="12"/>
      <c r="J194" s="13" t="s">
        <v>260</v>
      </c>
      <c r="K194" s="21" t="s">
        <v>910</v>
      </c>
      <c r="L194" s="17" t="s">
        <v>234</v>
      </c>
      <c r="M194" s="19" t="s">
        <v>771</v>
      </c>
      <c r="N194" s="13" t="s">
        <v>260</v>
      </c>
      <c r="O194" s="11" t="s">
        <v>1925</v>
      </c>
      <c r="P194" s="11">
        <v>25</v>
      </c>
      <c r="Q194" s="9" t="s">
        <v>297</v>
      </c>
      <c r="R194" s="10">
        <v>37.04</v>
      </c>
      <c r="S194" s="13" t="s">
        <v>1372</v>
      </c>
      <c r="T194" s="9" t="s">
        <v>1914</v>
      </c>
      <c r="U194" s="11" t="s">
        <v>1083</v>
      </c>
      <c r="V194" s="11" t="s">
        <v>1083</v>
      </c>
      <c r="W194" s="11" t="s">
        <v>1276</v>
      </c>
      <c r="X194" s="11" t="s">
        <v>1373</v>
      </c>
      <c r="Y194" s="11" t="str">
        <f t="shared" si="6"/>
        <v>OK</v>
      </c>
      <c r="Z194" s="11">
        <f t="shared" si="7"/>
        <v>800</v>
      </c>
      <c r="AA194" s="11">
        <f t="shared" si="8"/>
        <v>4000</v>
      </c>
      <c r="AB194" s="11"/>
      <c r="AC194" s="14"/>
      <c r="AD194" s="11"/>
      <c r="AE194" s="11"/>
      <c r="AF194" s="11"/>
    </row>
    <row r="195" spans="1:32" ht="11.85" customHeight="1" x14ac:dyDescent="0.25">
      <c r="A195" s="9" t="s">
        <v>1926</v>
      </c>
      <c r="B195" s="10">
        <v>99.5</v>
      </c>
      <c r="C195" s="9" t="s">
        <v>310</v>
      </c>
      <c r="D195" s="9" t="s">
        <v>290</v>
      </c>
      <c r="E195" s="11" t="s">
        <v>291</v>
      </c>
      <c r="F195" s="11">
        <v>16</v>
      </c>
      <c r="G195" s="11">
        <v>25</v>
      </c>
      <c r="H195" s="11"/>
      <c r="I195" s="21" t="s">
        <v>1927</v>
      </c>
      <c r="J195" s="13" t="s">
        <v>260</v>
      </c>
      <c r="K195" s="21" t="s">
        <v>740</v>
      </c>
      <c r="L195" s="17" t="s">
        <v>234</v>
      </c>
      <c r="M195" s="19" t="s">
        <v>771</v>
      </c>
      <c r="N195" s="13" t="s">
        <v>260</v>
      </c>
      <c r="O195" s="11" t="s">
        <v>1366</v>
      </c>
      <c r="P195" s="11">
        <v>25</v>
      </c>
      <c r="Q195" s="9" t="s">
        <v>297</v>
      </c>
      <c r="R195" s="10">
        <v>37.04</v>
      </c>
      <c r="S195" s="13" t="s">
        <v>1372</v>
      </c>
      <c r="T195" s="9" t="s">
        <v>1914</v>
      </c>
      <c r="U195" s="11" t="s">
        <v>1083</v>
      </c>
      <c r="V195" s="11" t="s">
        <v>1083</v>
      </c>
      <c r="W195" s="11" t="s">
        <v>1276</v>
      </c>
      <c r="X195" s="11" t="s">
        <v>1373</v>
      </c>
      <c r="Y195" s="11" t="str">
        <f t="shared" ref="Y195:Y258" si="9">IF(G195=P195, "OK","FIX THIS FKING LINE!!")</f>
        <v>OK</v>
      </c>
      <c r="Z195" s="11">
        <f t="shared" ref="Z195:Z258" si="10">F195*G195*2</f>
        <v>800</v>
      </c>
      <c r="AA195" s="11">
        <f t="shared" ref="AA195:AA258" si="11">Z195*5</f>
        <v>4000</v>
      </c>
      <c r="AB195" s="11"/>
      <c r="AC195" s="14"/>
      <c r="AD195" s="11"/>
      <c r="AE195" s="11"/>
      <c r="AF195" s="11"/>
    </row>
    <row r="196" spans="1:32" s="11" customFormat="1" ht="11.85" customHeight="1" x14ac:dyDescent="0.2">
      <c r="A196" s="9" t="s">
        <v>1928</v>
      </c>
      <c r="B196" s="10">
        <v>25.6</v>
      </c>
      <c r="C196" s="9" t="s">
        <v>297</v>
      </c>
      <c r="D196" s="9" t="s">
        <v>290</v>
      </c>
      <c r="E196" s="11" t="s">
        <v>291</v>
      </c>
      <c r="F196" s="11">
        <v>16</v>
      </c>
      <c r="G196" s="11">
        <v>50</v>
      </c>
      <c r="J196" s="13" t="s">
        <v>260</v>
      </c>
      <c r="K196" s="12" t="s">
        <v>780</v>
      </c>
      <c r="L196" s="9" t="s">
        <v>234</v>
      </c>
      <c r="M196" s="11" t="s">
        <v>780</v>
      </c>
      <c r="N196" s="13" t="s">
        <v>260</v>
      </c>
      <c r="P196" s="11">
        <v>50</v>
      </c>
      <c r="Q196" s="9" t="s">
        <v>297</v>
      </c>
      <c r="R196" s="10">
        <v>25.85</v>
      </c>
      <c r="S196" s="13" t="s">
        <v>1372</v>
      </c>
      <c r="T196" s="9" t="s">
        <v>1929</v>
      </c>
      <c r="U196" s="11" t="s">
        <v>1083</v>
      </c>
      <c r="V196" s="11" t="s">
        <v>1083</v>
      </c>
      <c r="W196" s="11" t="s">
        <v>1276</v>
      </c>
      <c r="X196" s="11" t="s">
        <v>1373</v>
      </c>
      <c r="Y196" s="11" t="str">
        <f t="shared" si="9"/>
        <v>OK</v>
      </c>
      <c r="Z196" s="11">
        <f t="shared" si="10"/>
        <v>1600</v>
      </c>
      <c r="AA196" s="11">
        <f t="shared" si="11"/>
        <v>8000</v>
      </c>
      <c r="AC196" s="14"/>
    </row>
    <row r="197" spans="1:32" s="11" customFormat="1" ht="11.85" customHeight="1" x14ac:dyDescent="0.2">
      <c r="A197" s="9" t="s">
        <v>1930</v>
      </c>
      <c r="B197" s="10">
        <v>40.25</v>
      </c>
      <c r="C197" s="9" t="s">
        <v>297</v>
      </c>
      <c r="D197" s="9" t="s">
        <v>290</v>
      </c>
      <c r="E197" s="11" t="s">
        <v>291</v>
      </c>
      <c r="F197" s="11">
        <v>16</v>
      </c>
      <c r="G197" s="11">
        <v>25</v>
      </c>
      <c r="J197" s="13" t="s">
        <v>260</v>
      </c>
      <c r="K197" s="12" t="s">
        <v>780</v>
      </c>
      <c r="L197" s="9" t="s">
        <v>234</v>
      </c>
      <c r="M197" s="11" t="s">
        <v>780</v>
      </c>
      <c r="N197" s="13" t="s">
        <v>260</v>
      </c>
      <c r="P197" s="11">
        <v>25</v>
      </c>
      <c r="Q197" s="9" t="s">
        <v>297</v>
      </c>
      <c r="R197" s="10">
        <v>33.75</v>
      </c>
      <c r="S197" s="13" t="s">
        <v>1372</v>
      </c>
      <c r="T197" s="9" t="s">
        <v>1931</v>
      </c>
      <c r="U197" s="11" t="s">
        <v>1083</v>
      </c>
      <c r="V197" s="11" t="s">
        <v>1083</v>
      </c>
      <c r="W197" s="11" t="s">
        <v>1276</v>
      </c>
      <c r="X197" s="11" t="s">
        <v>1373</v>
      </c>
      <c r="Y197" s="11" t="str">
        <f t="shared" si="9"/>
        <v>OK</v>
      </c>
      <c r="Z197" s="11">
        <f t="shared" si="10"/>
        <v>800</v>
      </c>
      <c r="AA197" s="11">
        <f t="shared" si="11"/>
        <v>4000</v>
      </c>
      <c r="AC197" s="14"/>
    </row>
    <row r="198" spans="1:32" s="11" customFormat="1" ht="11.85" customHeight="1" x14ac:dyDescent="0.2">
      <c r="A198" s="9" t="s">
        <v>1932</v>
      </c>
      <c r="B198" s="10">
        <v>59.25</v>
      </c>
      <c r="C198" s="9" t="s">
        <v>297</v>
      </c>
      <c r="D198" s="9" t="s">
        <v>290</v>
      </c>
      <c r="E198" s="11" t="s">
        <v>291</v>
      </c>
      <c r="F198" s="11">
        <v>16</v>
      </c>
      <c r="G198" s="11">
        <v>25</v>
      </c>
      <c r="J198" s="13" t="s">
        <v>260</v>
      </c>
      <c r="K198" s="12" t="s">
        <v>780</v>
      </c>
      <c r="L198" s="9" t="s">
        <v>234</v>
      </c>
      <c r="M198" s="11" t="s">
        <v>780</v>
      </c>
      <c r="N198" s="13" t="s">
        <v>260</v>
      </c>
      <c r="P198" s="11">
        <v>25</v>
      </c>
      <c r="Q198" s="9" t="s">
        <v>297</v>
      </c>
      <c r="R198" s="10">
        <v>92.75</v>
      </c>
      <c r="S198" s="13" t="s">
        <v>1372</v>
      </c>
      <c r="T198" s="9" t="s">
        <v>1933</v>
      </c>
      <c r="U198" s="11" t="s">
        <v>1083</v>
      </c>
      <c r="V198" s="11" t="s">
        <v>1083</v>
      </c>
      <c r="W198" s="11" t="s">
        <v>1276</v>
      </c>
      <c r="X198" s="11" t="s">
        <v>1373</v>
      </c>
      <c r="Y198" s="11" t="str">
        <f t="shared" si="9"/>
        <v>OK</v>
      </c>
      <c r="Z198" s="11">
        <f t="shared" si="10"/>
        <v>800</v>
      </c>
      <c r="AA198" s="11">
        <f t="shared" si="11"/>
        <v>4000</v>
      </c>
      <c r="AC198" s="14"/>
    </row>
    <row r="199" spans="1:32" s="11" customFormat="1" ht="11.85" customHeight="1" x14ac:dyDescent="0.2">
      <c r="A199" s="9" t="s">
        <v>1934</v>
      </c>
      <c r="B199" s="10">
        <v>63</v>
      </c>
      <c r="C199" s="9" t="s">
        <v>297</v>
      </c>
      <c r="D199" s="9" t="s">
        <v>290</v>
      </c>
      <c r="E199" s="11" t="s">
        <v>291</v>
      </c>
      <c r="F199" s="11">
        <v>16</v>
      </c>
      <c r="G199" s="11">
        <v>25</v>
      </c>
      <c r="J199" s="13" t="s">
        <v>260</v>
      </c>
      <c r="K199" s="12" t="s">
        <v>780</v>
      </c>
      <c r="L199" s="9" t="s">
        <v>234</v>
      </c>
      <c r="M199" s="11" t="s">
        <v>780</v>
      </c>
      <c r="N199" s="13" t="s">
        <v>260</v>
      </c>
      <c r="P199" s="11">
        <v>25</v>
      </c>
      <c r="Q199" s="9" t="s">
        <v>297</v>
      </c>
      <c r="R199" s="10">
        <v>93.25</v>
      </c>
      <c r="S199" s="13" t="s">
        <v>1372</v>
      </c>
      <c r="T199" s="9" t="s">
        <v>1935</v>
      </c>
      <c r="U199" s="11" t="s">
        <v>1083</v>
      </c>
      <c r="V199" s="11" t="s">
        <v>1083</v>
      </c>
      <c r="W199" s="11" t="s">
        <v>1276</v>
      </c>
      <c r="X199" s="11" t="s">
        <v>1373</v>
      </c>
      <c r="Y199" s="11" t="str">
        <f t="shared" si="9"/>
        <v>OK</v>
      </c>
      <c r="Z199" s="11">
        <f t="shared" si="10"/>
        <v>800</v>
      </c>
      <c r="AA199" s="11">
        <f t="shared" si="11"/>
        <v>4000</v>
      </c>
      <c r="AC199" s="14"/>
    </row>
    <row r="200" spans="1:32" s="11" customFormat="1" ht="11.85" customHeight="1" x14ac:dyDescent="0.2">
      <c r="A200" s="9" t="s">
        <v>1936</v>
      </c>
      <c r="B200" s="10">
        <v>93.5</v>
      </c>
      <c r="C200" s="9" t="s">
        <v>310</v>
      </c>
      <c r="D200" s="9" t="s">
        <v>290</v>
      </c>
      <c r="E200" s="11" t="s">
        <v>291</v>
      </c>
      <c r="F200" s="11">
        <v>16</v>
      </c>
      <c r="G200" s="11">
        <v>25</v>
      </c>
      <c r="J200" s="13" t="s">
        <v>260</v>
      </c>
      <c r="K200" s="12" t="s">
        <v>780</v>
      </c>
      <c r="L200" s="9" t="s">
        <v>234</v>
      </c>
      <c r="M200" s="11" t="s">
        <v>780</v>
      </c>
      <c r="N200" s="13" t="s">
        <v>260</v>
      </c>
      <c r="P200" s="11">
        <v>25</v>
      </c>
      <c r="Q200" s="9" t="s">
        <v>310</v>
      </c>
      <c r="R200" s="10">
        <v>92</v>
      </c>
      <c r="S200" s="13" t="s">
        <v>1372</v>
      </c>
      <c r="T200" s="9" t="s">
        <v>1937</v>
      </c>
      <c r="U200" s="11" t="s">
        <v>1083</v>
      </c>
      <c r="V200" s="11" t="s">
        <v>1083</v>
      </c>
      <c r="W200" s="11" t="s">
        <v>1276</v>
      </c>
      <c r="X200" s="11" t="s">
        <v>1373</v>
      </c>
      <c r="Y200" s="11" t="str">
        <f t="shared" si="9"/>
        <v>OK</v>
      </c>
      <c r="Z200" s="11">
        <f t="shared" si="10"/>
        <v>800</v>
      </c>
      <c r="AA200" s="11">
        <f t="shared" si="11"/>
        <v>4000</v>
      </c>
      <c r="AC200" s="14"/>
    </row>
    <row r="201" spans="1:32" s="11" customFormat="1" ht="11.85" customHeight="1" x14ac:dyDescent="0.2">
      <c r="A201" s="9" t="s">
        <v>1938</v>
      </c>
      <c r="B201" s="10">
        <v>61.25</v>
      </c>
      <c r="C201" s="9" t="s">
        <v>548</v>
      </c>
      <c r="D201" s="9" t="s">
        <v>290</v>
      </c>
      <c r="E201" s="11" t="s">
        <v>291</v>
      </c>
      <c r="F201" s="11">
        <v>16</v>
      </c>
      <c r="G201" s="11">
        <v>25</v>
      </c>
      <c r="J201" s="13" t="s">
        <v>260</v>
      </c>
      <c r="K201" s="12" t="s">
        <v>780</v>
      </c>
      <c r="L201" s="9" t="s">
        <v>234</v>
      </c>
      <c r="M201" s="11" t="s">
        <v>780</v>
      </c>
      <c r="N201" s="13" t="s">
        <v>260</v>
      </c>
      <c r="P201" s="11">
        <v>25</v>
      </c>
      <c r="Q201" s="9" t="s">
        <v>310</v>
      </c>
      <c r="R201" s="10">
        <v>45</v>
      </c>
      <c r="S201" s="13" t="s">
        <v>1372</v>
      </c>
      <c r="T201" s="9" t="s">
        <v>1939</v>
      </c>
      <c r="U201" s="11" t="s">
        <v>1083</v>
      </c>
      <c r="V201" s="11" t="s">
        <v>1083</v>
      </c>
      <c r="W201" s="11" t="s">
        <v>1276</v>
      </c>
      <c r="X201" s="11" t="s">
        <v>1373</v>
      </c>
      <c r="Y201" s="11" t="str">
        <f t="shared" si="9"/>
        <v>OK</v>
      </c>
      <c r="Z201" s="11">
        <f t="shared" si="10"/>
        <v>800</v>
      </c>
      <c r="AA201" s="11">
        <f t="shared" si="11"/>
        <v>4000</v>
      </c>
      <c r="AC201" s="14"/>
    </row>
    <row r="202" spans="1:32" s="11" customFormat="1" ht="11.85" customHeight="1" x14ac:dyDescent="0.2">
      <c r="A202" s="9" t="s">
        <v>1940</v>
      </c>
      <c r="B202" s="10">
        <v>27</v>
      </c>
      <c r="C202" s="9" t="s">
        <v>297</v>
      </c>
      <c r="D202" s="9" t="s">
        <v>290</v>
      </c>
      <c r="E202" s="11" t="s">
        <v>291</v>
      </c>
      <c r="F202" s="11">
        <v>16</v>
      </c>
      <c r="G202" s="11">
        <v>50</v>
      </c>
      <c r="J202" s="13" t="s">
        <v>260</v>
      </c>
      <c r="K202" s="12" t="s">
        <v>1733</v>
      </c>
      <c r="L202" s="9" t="s">
        <v>234</v>
      </c>
      <c r="M202" s="11" t="s">
        <v>1733</v>
      </c>
      <c r="N202" s="13" t="s">
        <v>260</v>
      </c>
      <c r="P202" s="11">
        <v>50</v>
      </c>
      <c r="Q202" s="9" t="s">
        <v>293</v>
      </c>
      <c r="R202" s="10">
        <v>27.1</v>
      </c>
      <c r="S202" s="13" t="s">
        <v>1372</v>
      </c>
      <c r="T202" s="9" t="s">
        <v>1941</v>
      </c>
      <c r="U202" s="11" t="s">
        <v>1083</v>
      </c>
      <c r="V202" s="11" t="s">
        <v>1083</v>
      </c>
      <c r="W202" s="11" t="s">
        <v>1276</v>
      </c>
      <c r="X202" s="11" t="s">
        <v>1373</v>
      </c>
      <c r="Y202" s="11" t="str">
        <f t="shared" si="9"/>
        <v>OK</v>
      </c>
      <c r="Z202" s="11">
        <f t="shared" si="10"/>
        <v>1600</v>
      </c>
      <c r="AA202" s="11">
        <f t="shared" si="11"/>
        <v>8000</v>
      </c>
      <c r="AC202" s="14"/>
    </row>
    <row r="203" spans="1:32" ht="11.85" customHeight="1" x14ac:dyDescent="0.25">
      <c r="A203" s="9" t="s">
        <v>1942</v>
      </c>
      <c r="B203" s="10">
        <v>89.5</v>
      </c>
      <c r="C203" s="9" t="s">
        <v>310</v>
      </c>
      <c r="D203" s="9" t="s">
        <v>290</v>
      </c>
      <c r="E203" s="11" t="s">
        <v>291</v>
      </c>
      <c r="F203" s="11">
        <v>16</v>
      </c>
      <c r="G203" s="11">
        <v>25</v>
      </c>
      <c r="H203" s="11"/>
      <c r="I203" s="11"/>
      <c r="J203" s="13" t="s">
        <v>260</v>
      </c>
      <c r="K203" s="21" t="s">
        <v>1640</v>
      </c>
      <c r="L203" s="17" t="s">
        <v>234</v>
      </c>
      <c r="M203" s="19" t="s">
        <v>1640</v>
      </c>
      <c r="N203" s="13" t="s">
        <v>260</v>
      </c>
      <c r="O203" s="11"/>
      <c r="P203" s="11">
        <v>25</v>
      </c>
      <c r="Q203" s="9" t="s">
        <v>310</v>
      </c>
      <c r="R203" s="10">
        <v>131</v>
      </c>
      <c r="S203" s="13" t="s">
        <v>1372</v>
      </c>
      <c r="T203" s="9" t="s">
        <v>1943</v>
      </c>
      <c r="U203" s="11" t="s">
        <v>1083</v>
      </c>
      <c r="V203" s="11" t="s">
        <v>1083</v>
      </c>
      <c r="W203" s="11" t="s">
        <v>1276</v>
      </c>
      <c r="X203" s="11" t="s">
        <v>1373</v>
      </c>
      <c r="Y203" s="11" t="str">
        <f t="shared" si="9"/>
        <v>OK</v>
      </c>
      <c r="Z203" s="11">
        <f t="shared" si="10"/>
        <v>800</v>
      </c>
      <c r="AA203" s="11">
        <f t="shared" si="11"/>
        <v>4000</v>
      </c>
      <c r="AB203" s="11"/>
      <c r="AC203" s="14"/>
      <c r="AD203" s="11"/>
      <c r="AE203" s="11"/>
      <c r="AF203" s="11"/>
    </row>
    <row r="204" spans="1:32" ht="11.85" customHeight="1" x14ac:dyDescent="0.25">
      <c r="A204" s="9" t="s">
        <v>1944</v>
      </c>
      <c r="B204" s="10">
        <v>88.75</v>
      </c>
      <c r="C204" s="9" t="s">
        <v>310</v>
      </c>
      <c r="D204" s="9" t="s">
        <v>290</v>
      </c>
      <c r="E204" s="11" t="s">
        <v>291</v>
      </c>
      <c r="F204" s="11">
        <v>16</v>
      </c>
      <c r="G204" s="11">
        <v>25</v>
      </c>
      <c r="H204" s="11"/>
      <c r="I204" s="11"/>
      <c r="J204" s="13" t="s">
        <v>260</v>
      </c>
      <c r="K204" s="21" t="s">
        <v>1640</v>
      </c>
      <c r="L204" s="17" t="s">
        <v>234</v>
      </c>
      <c r="M204" s="19" t="s">
        <v>1640</v>
      </c>
      <c r="N204" s="13" t="s">
        <v>260</v>
      </c>
      <c r="O204" s="11"/>
      <c r="P204" s="11">
        <v>25</v>
      </c>
      <c r="Q204" s="9" t="s">
        <v>297</v>
      </c>
      <c r="R204" s="10">
        <v>37.5</v>
      </c>
      <c r="S204" s="13" t="s">
        <v>1372</v>
      </c>
      <c r="T204" s="9" t="s">
        <v>1945</v>
      </c>
      <c r="U204" s="11" t="s">
        <v>1083</v>
      </c>
      <c r="V204" s="11" t="s">
        <v>1083</v>
      </c>
      <c r="W204" s="11" t="s">
        <v>1276</v>
      </c>
      <c r="X204" s="11" t="s">
        <v>1373</v>
      </c>
      <c r="Y204" s="11" t="str">
        <f t="shared" si="9"/>
        <v>OK</v>
      </c>
      <c r="Z204" s="11">
        <f t="shared" si="10"/>
        <v>800</v>
      </c>
      <c r="AA204" s="11">
        <f t="shared" si="11"/>
        <v>4000</v>
      </c>
      <c r="AB204" s="11"/>
      <c r="AC204" s="14"/>
      <c r="AD204" s="11"/>
      <c r="AE204" s="11"/>
      <c r="AF204" s="11"/>
    </row>
    <row r="205" spans="1:32" ht="11.85" customHeight="1" x14ac:dyDescent="0.25">
      <c r="A205" s="9" t="s">
        <v>1946</v>
      </c>
      <c r="B205" s="10">
        <v>88</v>
      </c>
      <c r="C205" s="9" t="s">
        <v>310</v>
      </c>
      <c r="D205" s="9" t="s">
        <v>290</v>
      </c>
      <c r="E205" s="11" t="s">
        <v>291</v>
      </c>
      <c r="F205" s="11">
        <v>16</v>
      </c>
      <c r="G205" s="11">
        <v>25</v>
      </c>
      <c r="H205" s="11"/>
      <c r="I205" s="11"/>
      <c r="J205" s="13" t="s">
        <v>260</v>
      </c>
      <c r="K205" s="21" t="s">
        <v>1640</v>
      </c>
      <c r="L205" s="17" t="s">
        <v>234</v>
      </c>
      <c r="M205" s="19" t="s">
        <v>1640</v>
      </c>
      <c r="N205" s="13" t="s">
        <v>260</v>
      </c>
      <c r="O205" s="11"/>
      <c r="P205" s="11">
        <v>25</v>
      </c>
      <c r="Q205" s="9" t="s">
        <v>310</v>
      </c>
      <c r="R205" s="10">
        <v>77.5</v>
      </c>
      <c r="S205" s="13" t="s">
        <v>1372</v>
      </c>
      <c r="T205" s="9" t="s">
        <v>1947</v>
      </c>
      <c r="U205" s="11" t="s">
        <v>1083</v>
      </c>
      <c r="V205" s="11" t="s">
        <v>1083</v>
      </c>
      <c r="W205" s="11" t="s">
        <v>1276</v>
      </c>
      <c r="X205" s="11" t="s">
        <v>1373</v>
      </c>
      <c r="Y205" s="11" t="str">
        <f t="shared" si="9"/>
        <v>OK</v>
      </c>
      <c r="Z205" s="11">
        <f t="shared" si="10"/>
        <v>800</v>
      </c>
      <c r="AA205" s="11">
        <f t="shared" si="11"/>
        <v>4000</v>
      </c>
      <c r="AB205" s="11"/>
      <c r="AC205" s="14"/>
      <c r="AD205" s="11"/>
      <c r="AE205" s="11"/>
      <c r="AF205" s="11"/>
    </row>
    <row r="206" spans="1:32" ht="11.85" customHeight="1" x14ac:dyDescent="0.25">
      <c r="A206" s="9" t="s">
        <v>1948</v>
      </c>
      <c r="B206" s="10">
        <v>88.75</v>
      </c>
      <c r="C206" s="9" t="s">
        <v>310</v>
      </c>
      <c r="D206" s="9" t="s">
        <v>290</v>
      </c>
      <c r="E206" s="11" t="s">
        <v>291</v>
      </c>
      <c r="F206" s="11">
        <v>16</v>
      </c>
      <c r="G206" s="11">
        <v>25</v>
      </c>
      <c r="H206" s="11"/>
      <c r="I206" s="11"/>
      <c r="J206" s="13" t="s">
        <v>260</v>
      </c>
      <c r="K206" s="21" t="s">
        <v>1640</v>
      </c>
      <c r="L206" s="17" t="s">
        <v>234</v>
      </c>
      <c r="M206" s="19" t="s">
        <v>1640</v>
      </c>
      <c r="N206" s="13" t="s">
        <v>260</v>
      </c>
      <c r="O206" s="11"/>
      <c r="P206" s="11">
        <v>25</v>
      </c>
      <c r="Q206" s="9" t="s">
        <v>310</v>
      </c>
      <c r="R206" s="10">
        <v>77.5</v>
      </c>
      <c r="S206" s="13" t="s">
        <v>1372</v>
      </c>
      <c r="T206" s="9" t="s">
        <v>1947</v>
      </c>
      <c r="U206" s="11" t="s">
        <v>1083</v>
      </c>
      <c r="V206" s="11" t="s">
        <v>1083</v>
      </c>
      <c r="W206" s="11" t="s">
        <v>1276</v>
      </c>
      <c r="X206" s="11" t="s">
        <v>1373</v>
      </c>
      <c r="Y206" s="11" t="str">
        <f t="shared" si="9"/>
        <v>OK</v>
      </c>
      <c r="Z206" s="11">
        <f t="shared" si="10"/>
        <v>800</v>
      </c>
      <c r="AA206" s="11">
        <f t="shared" si="11"/>
        <v>4000</v>
      </c>
      <c r="AB206" s="11"/>
      <c r="AC206" s="14"/>
      <c r="AD206" s="11"/>
      <c r="AE206" s="11"/>
      <c r="AF206" s="11"/>
    </row>
    <row r="207" spans="1:32" ht="11.85" customHeight="1" x14ac:dyDescent="0.25">
      <c r="A207" s="9" t="s">
        <v>1949</v>
      </c>
      <c r="B207" s="10">
        <v>43.25</v>
      </c>
      <c r="C207" s="9" t="s">
        <v>297</v>
      </c>
      <c r="D207" s="9" t="s">
        <v>290</v>
      </c>
      <c r="E207" s="11" t="s">
        <v>291</v>
      </c>
      <c r="F207" s="11">
        <v>16</v>
      </c>
      <c r="G207" s="11">
        <v>25</v>
      </c>
      <c r="H207" s="11"/>
      <c r="I207" s="12"/>
      <c r="J207" s="13" t="s">
        <v>260</v>
      </c>
      <c r="K207" s="21" t="s">
        <v>1950</v>
      </c>
      <c r="L207" s="17" t="s">
        <v>234</v>
      </c>
      <c r="M207" s="19" t="s">
        <v>941</v>
      </c>
      <c r="N207" s="13" t="s">
        <v>260</v>
      </c>
      <c r="O207" s="19" t="s">
        <v>1951</v>
      </c>
      <c r="P207" s="11">
        <v>25</v>
      </c>
      <c r="Q207" s="9" t="s">
        <v>297</v>
      </c>
      <c r="R207" s="10">
        <v>39.75</v>
      </c>
      <c r="S207" s="13" t="s">
        <v>1372</v>
      </c>
      <c r="T207" s="9" t="s">
        <v>1952</v>
      </c>
      <c r="U207" s="11" t="s">
        <v>1083</v>
      </c>
      <c r="V207" s="11" t="s">
        <v>1083</v>
      </c>
      <c r="W207" s="11" t="s">
        <v>1276</v>
      </c>
      <c r="X207" s="11" t="s">
        <v>1373</v>
      </c>
      <c r="Y207" s="11" t="str">
        <f t="shared" si="9"/>
        <v>OK</v>
      </c>
      <c r="Z207" s="11">
        <f t="shared" si="10"/>
        <v>800</v>
      </c>
      <c r="AA207" s="11">
        <f t="shared" si="11"/>
        <v>4000</v>
      </c>
      <c r="AB207" s="11"/>
      <c r="AC207" s="14"/>
      <c r="AD207" s="11"/>
      <c r="AE207" s="11"/>
      <c r="AF207" s="11"/>
    </row>
    <row r="208" spans="1:32" ht="11.85" customHeight="1" x14ac:dyDescent="0.25">
      <c r="A208" s="9" t="s">
        <v>1953</v>
      </c>
      <c r="B208" s="10">
        <v>50</v>
      </c>
      <c r="C208" s="9" t="s">
        <v>297</v>
      </c>
      <c r="D208" s="9" t="s">
        <v>290</v>
      </c>
      <c r="E208" s="11" t="s">
        <v>291</v>
      </c>
      <c r="F208" s="11">
        <v>16</v>
      </c>
      <c r="G208" s="11">
        <v>25</v>
      </c>
      <c r="H208" s="11"/>
      <c r="I208" s="12"/>
      <c r="J208" s="13" t="s">
        <v>260</v>
      </c>
      <c r="K208" s="21" t="s">
        <v>1950</v>
      </c>
      <c r="L208" s="17" t="s">
        <v>234</v>
      </c>
      <c r="M208" s="19" t="s">
        <v>588</v>
      </c>
      <c r="N208" s="13" t="s">
        <v>260</v>
      </c>
      <c r="O208" s="11" t="s">
        <v>1954</v>
      </c>
      <c r="P208" s="11">
        <v>25</v>
      </c>
      <c r="Q208" s="9" t="s">
        <v>310</v>
      </c>
      <c r="R208" s="10">
        <v>112</v>
      </c>
      <c r="S208" s="13" t="s">
        <v>1372</v>
      </c>
      <c r="T208" s="9" t="s">
        <v>1955</v>
      </c>
      <c r="U208" s="11" t="s">
        <v>1083</v>
      </c>
      <c r="V208" s="11" t="s">
        <v>1083</v>
      </c>
      <c r="W208" s="11" t="s">
        <v>1276</v>
      </c>
      <c r="X208" s="11" t="s">
        <v>1373</v>
      </c>
      <c r="Y208" s="11" t="str">
        <f t="shared" si="9"/>
        <v>OK</v>
      </c>
      <c r="Z208" s="11">
        <f t="shared" si="10"/>
        <v>800</v>
      </c>
      <c r="AA208" s="11">
        <f t="shared" si="11"/>
        <v>4000</v>
      </c>
      <c r="AB208" s="11"/>
      <c r="AC208" s="14"/>
      <c r="AD208" s="11"/>
      <c r="AE208" s="11"/>
      <c r="AF208" s="11"/>
    </row>
    <row r="209" spans="1:32" ht="11.85" customHeight="1" x14ac:dyDescent="0.25">
      <c r="A209" s="9" t="s">
        <v>1956</v>
      </c>
      <c r="B209" s="10">
        <v>105</v>
      </c>
      <c r="C209" s="9" t="s">
        <v>297</v>
      </c>
      <c r="D209" s="9" t="s">
        <v>290</v>
      </c>
      <c r="E209" s="11" t="s">
        <v>291</v>
      </c>
      <c r="F209" s="11">
        <v>16</v>
      </c>
      <c r="G209" s="11">
        <v>25</v>
      </c>
      <c r="H209" s="11"/>
      <c r="I209" s="11"/>
      <c r="J209" s="13" t="s">
        <v>260</v>
      </c>
      <c r="K209" s="21" t="s">
        <v>838</v>
      </c>
      <c r="L209" s="17" t="s">
        <v>234</v>
      </c>
      <c r="M209" s="19" t="s">
        <v>838</v>
      </c>
      <c r="N209" s="13" t="s">
        <v>260</v>
      </c>
      <c r="O209" s="11"/>
      <c r="P209" s="11">
        <v>25</v>
      </c>
      <c r="Q209" s="9" t="s">
        <v>297</v>
      </c>
      <c r="R209" s="10">
        <v>105</v>
      </c>
      <c r="S209" s="13" t="s">
        <v>1372</v>
      </c>
      <c r="T209" s="9" t="s">
        <v>1957</v>
      </c>
      <c r="U209" s="11" t="s">
        <v>1083</v>
      </c>
      <c r="V209" s="11" t="s">
        <v>1083</v>
      </c>
      <c r="W209" s="11" t="s">
        <v>1276</v>
      </c>
      <c r="X209" s="11" t="s">
        <v>1373</v>
      </c>
      <c r="Y209" s="11" t="str">
        <f t="shared" si="9"/>
        <v>OK</v>
      </c>
      <c r="Z209" s="11">
        <f t="shared" si="10"/>
        <v>800</v>
      </c>
      <c r="AA209" s="11">
        <f t="shared" si="11"/>
        <v>4000</v>
      </c>
      <c r="AB209" s="11"/>
      <c r="AC209" s="14"/>
      <c r="AD209" s="11"/>
      <c r="AE209" s="11"/>
      <c r="AF209" s="11"/>
    </row>
    <row r="210" spans="1:32" ht="11.85" customHeight="1" x14ac:dyDescent="0.25">
      <c r="A210" s="9" t="s">
        <v>1958</v>
      </c>
      <c r="B210" s="10">
        <v>96</v>
      </c>
      <c r="C210" s="9" t="s">
        <v>297</v>
      </c>
      <c r="D210" s="9" t="s">
        <v>290</v>
      </c>
      <c r="E210" s="11" t="s">
        <v>291</v>
      </c>
      <c r="F210" s="11">
        <v>16</v>
      </c>
      <c r="G210" s="11">
        <v>25</v>
      </c>
      <c r="H210" s="11"/>
      <c r="I210" s="11"/>
      <c r="J210" s="13" t="s">
        <v>260</v>
      </c>
      <c r="K210" s="21" t="s">
        <v>838</v>
      </c>
      <c r="L210" s="17" t="s">
        <v>234</v>
      </c>
      <c r="M210" s="19" t="s">
        <v>838</v>
      </c>
      <c r="N210" s="13" t="s">
        <v>260</v>
      </c>
      <c r="O210" s="11"/>
      <c r="P210" s="11">
        <v>25</v>
      </c>
      <c r="Q210" s="9" t="s">
        <v>297</v>
      </c>
      <c r="R210" s="10">
        <v>90</v>
      </c>
      <c r="S210" s="13" t="s">
        <v>1372</v>
      </c>
      <c r="T210" s="9" t="s">
        <v>1959</v>
      </c>
      <c r="U210" s="11" t="s">
        <v>1083</v>
      </c>
      <c r="V210" s="11" t="s">
        <v>1083</v>
      </c>
      <c r="W210" s="11" t="s">
        <v>1276</v>
      </c>
      <c r="X210" s="11" t="s">
        <v>1373</v>
      </c>
      <c r="Y210" s="11" t="str">
        <f t="shared" si="9"/>
        <v>OK</v>
      </c>
      <c r="Z210" s="11">
        <f t="shared" si="10"/>
        <v>800</v>
      </c>
      <c r="AA210" s="11">
        <f t="shared" si="11"/>
        <v>4000</v>
      </c>
      <c r="AB210" s="11"/>
      <c r="AC210" s="14"/>
      <c r="AD210" s="11"/>
      <c r="AE210" s="11"/>
      <c r="AF210" s="11"/>
    </row>
    <row r="211" spans="1:32" ht="11.85" customHeight="1" x14ac:dyDescent="0.25">
      <c r="A211" s="9" t="s">
        <v>1960</v>
      </c>
      <c r="B211" s="10">
        <v>94.5</v>
      </c>
      <c r="C211" s="9" t="s">
        <v>297</v>
      </c>
      <c r="D211" s="9" t="s">
        <v>290</v>
      </c>
      <c r="E211" s="11" t="s">
        <v>291</v>
      </c>
      <c r="F211" s="11">
        <v>16</v>
      </c>
      <c r="G211" s="11">
        <v>25</v>
      </c>
      <c r="H211" s="11"/>
      <c r="I211" s="11"/>
      <c r="J211" s="13" t="s">
        <v>260</v>
      </c>
      <c r="K211" s="21" t="s">
        <v>838</v>
      </c>
      <c r="L211" s="17" t="s">
        <v>234</v>
      </c>
      <c r="M211" s="19" t="s">
        <v>838</v>
      </c>
      <c r="N211" s="13" t="s">
        <v>260</v>
      </c>
      <c r="O211" s="11"/>
      <c r="P211" s="11">
        <v>25</v>
      </c>
      <c r="Q211" s="9" t="s">
        <v>297</v>
      </c>
      <c r="R211" s="10">
        <v>93</v>
      </c>
      <c r="S211" s="13" t="s">
        <v>1372</v>
      </c>
      <c r="T211" s="9" t="s">
        <v>1961</v>
      </c>
      <c r="U211" s="11" t="s">
        <v>1083</v>
      </c>
      <c r="V211" s="11" t="s">
        <v>1083</v>
      </c>
      <c r="W211" s="11" t="s">
        <v>1276</v>
      </c>
      <c r="X211" s="11" t="s">
        <v>1373</v>
      </c>
      <c r="Y211" s="11" t="str">
        <f t="shared" si="9"/>
        <v>OK</v>
      </c>
      <c r="Z211" s="11">
        <f t="shared" si="10"/>
        <v>800</v>
      </c>
      <c r="AA211" s="11">
        <f t="shared" si="11"/>
        <v>4000</v>
      </c>
      <c r="AB211" s="11"/>
      <c r="AC211" s="14"/>
      <c r="AD211" s="11"/>
      <c r="AE211" s="11"/>
      <c r="AF211" s="11"/>
    </row>
    <row r="212" spans="1:32" ht="11.85" customHeight="1" x14ac:dyDescent="0.25">
      <c r="A212" s="9" t="s">
        <v>1962</v>
      </c>
      <c r="B212" s="10">
        <v>92</v>
      </c>
      <c r="C212" s="9" t="s">
        <v>297</v>
      </c>
      <c r="D212" s="9" t="s">
        <v>290</v>
      </c>
      <c r="E212" s="11" t="s">
        <v>291</v>
      </c>
      <c r="F212" s="11">
        <v>16</v>
      </c>
      <c r="G212" s="11">
        <v>25</v>
      </c>
      <c r="H212" s="11"/>
      <c r="I212" s="11"/>
      <c r="J212" s="13" t="s">
        <v>260</v>
      </c>
      <c r="K212" s="21" t="s">
        <v>838</v>
      </c>
      <c r="L212" s="17" t="s">
        <v>234</v>
      </c>
      <c r="M212" s="19" t="s">
        <v>838</v>
      </c>
      <c r="N212" s="13" t="s">
        <v>260</v>
      </c>
      <c r="O212" s="11"/>
      <c r="P212" s="11">
        <v>25</v>
      </c>
      <c r="Q212" s="9" t="s">
        <v>297</v>
      </c>
      <c r="R212" s="10">
        <v>94.25</v>
      </c>
      <c r="S212" s="13" t="s">
        <v>1372</v>
      </c>
      <c r="T212" s="9" t="s">
        <v>1963</v>
      </c>
      <c r="U212" s="11" t="s">
        <v>1083</v>
      </c>
      <c r="V212" s="11" t="s">
        <v>1083</v>
      </c>
      <c r="W212" s="11" t="s">
        <v>1276</v>
      </c>
      <c r="X212" s="11" t="s">
        <v>1373</v>
      </c>
      <c r="Y212" s="11" t="str">
        <f t="shared" si="9"/>
        <v>OK</v>
      </c>
      <c r="Z212" s="11">
        <f t="shared" si="10"/>
        <v>800</v>
      </c>
      <c r="AA212" s="11">
        <f t="shared" si="11"/>
        <v>4000</v>
      </c>
      <c r="AB212" s="11"/>
      <c r="AC212" s="14"/>
      <c r="AD212" s="11"/>
      <c r="AE212" s="11"/>
      <c r="AF212" s="11"/>
    </row>
    <row r="213" spans="1:32" ht="11.85" customHeight="1" x14ac:dyDescent="0.25">
      <c r="A213" s="9" t="s">
        <v>1964</v>
      </c>
      <c r="B213" s="10">
        <v>85</v>
      </c>
      <c r="C213" s="9" t="s">
        <v>297</v>
      </c>
      <c r="D213" s="9" t="s">
        <v>290</v>
      </c>
      <c r="E213" s="11" t="s">
        <v>291</v>
      </c>
      <c r="F213" s="11">
        <v>16</v>
      </c>
      <c r="G213" s="11">
        <v>25</v>
      </c>
      <c r="H213" s="11"/>
      <c r="I213" s="11"/>
      <c r="J213" s="13" t="s">
        <v>260</v>
      </c>
      <c r="K213" s="21" t="s">
        <v>838</v>
      </c>
      <c r="L213" s="17" t="s">
        <v>234</v>
      </c>
      <c r="M213" s="19" t="s">
        <v>838</v>
      </c>
      <c r="N213" s="13" t="s">
        <v>260</v>
      </c>
      <c r="O213" s="11"/>
      <c r="P213" s="11">
        <v>25</v>
      </c>
      <c r="Q213" s="9" t="s">
        <v>297</v>
      </c>
      <c r="R213" s="10">
        <v>94.75</v>
      </c>
      <c r="S213" s="13" t="s">
        <v>1372</v>
      </c>
      <c r="T213" s="9" t="s">
        <v>1965</v>
      </c>
      <c r="U213" s="11" t="s">
        <v>1083</v>
      </c>
      <c r="V213" s="11" t="s">
        <v>1083</v>
      </c>
      <c r="W213" s="11" t="s">
        <v>1276</v>
      </c>
      <c r="X213" s="11" t="s">
        <v>1373</v>
      </c>
      <c r="Y213" s="11" t="str">
        <f t="shared" si="9"/>
        <v>OK</v>
      </c>
      <c r="Z213" s="11">
        <f t="shared" si="10"/>
        <v>800</v>
      </c>
      <c r="AA213" s="11">
        <f t="shared" si="11"/>
        <v>4000</v>
      </c>
      <c r="AB213" s="11"/>
      <c r="AC213" s="14"/>
      <c r="AD213" s="11"/>
      <c r="AE213" s="11"/>
      <c r="AF213" s="11"/>
    </row>
    <row r="214" spans="1:32" ht="11.85" customHeight="1" x14ac:dyDescent="0.25">
      <c r="A214" s="9" t="s">
        <v>1696</v>
      </c>
      <c r="B214" s="10">
        <v>0</v>
      </c>
      <c r="C214" s="9" t="s">
        <v>297</v>
      </c>
      <c r="D214" s="9" t="s">
        <v>290</v>
      </c>
      <c r="E214" s="11" t="s">
        <v>291</v>
      </c>
      <c r="F214" s="11">
        <v>16</v>
      </c>
      <c r="G214" s="11">
        <v>25</v>
      </c>
      <c r="H214" s="11"/>
      <c r="I214" s="11"/>
      <c r="J214" s="13" t="s">
        <v>260</v>
      </c>
      <c r="K214" s="21" t="s">
        <v>838</v>
      </c>
      <c r="L214" s="17" t="s">
        <v>234</v>
      </c>
      <c r="M214" s="19" t="s">
        <v>838</v>
      </c>
      <c r="N214" s="13" t="s">
        <v>260</v>
      </c>
      <c r="O214" s="11"/>
      <c r="P214" s="11">
        <v>25</v>
      </c>
      <c r="Q214" s="9" t="s">
        <v>297</v>
      </c>
      <c r="R214" s="10">
        <v>89</v>
      </c>
      <c r="S214" s="13" t="s">
        <v>1372</v>
      </c>
      <c r="T214" s="9" t="s">
        <v>1966</v>
      </c>
      <c r="U214" s="11" t="s">
        <v>1083</v>
      </c>
      <c r="V214" s="11" t="s">
        <v>1083</v>
      </c>
      <c r="W214" s="11" t="s">
        <v>1276</v>
      </c>
      <c r="X214" s="11" t="s">
        <v>1373</v>
      </c>
      <c r="Y214" s="11" t="str">
        <f t="shared" si="9"/>
        <v>OK</v>
      </c>
      <c r="Z214" s="11">
        <f t="shared" si="10"/>
        <v>800</v>
      </c>
      <c r="AA214" s="11">
        <f t="shared" si="11"/>
        <v>4000</v>
      </c>
      <c r="AB214" s="11"/>
      <c r="AC214" s="14"/>
      <c r="AD214" s="11"/>
      <c r="AE214" s="11"/>
      <c r="AF214" s="11"/>
    </row>
    <row r="215" spans="1:32" ht="11.85" customHeight="1" x14ac:dyDescent="0.25">
      <c r="A215" s="9" t="s">
        <v>1967</v>
      </c>
      <c r="B215" s="10">
        <v>92.2</v>
      </c>
      <c r="C215" s="9" t="s">
        <v>297</v>
      </c>
      <c r="D215" s="9" t="s">
        <v>290</v>
      </c>
      <c r="E215" s="11" t="s">
        <v>291</v>
      </c>
      <c r="F215" s="11">
        <v>16</v>
      </c>
      <c r="G215" s="11">
        <v>25</v>
      </c>
      <c r="H215" s="11"/>
      <c r="I215" s="11"/>
      <c r="J215" s="13" t="s">
        <v>260</v>
      </c>
      <c r="K215" s="21" t="s">
        <v>165</v>
      </c>
      <c r="L215" s="17" t="s">
        <v>234</v>
      </c>
      <c r="M215" s="19" t="s">
        <v>165</v>
      </c>
      <c r="N215" s="13" t="s">
        <v>260</v>
      </c>
      <c r="O215" s="11"/>
      <c r="P215" s="11">
        <v>25</v>
      </c>
      <c r="Q215" s="9" t="s">
        <v>297</v>
      </c>
      <c r="R215" s="10">
        <v>96.25</v>
      </c>
      <c r="S215" s="13" t="s">
        <v>1372</v>
      </c>
      <c r="T215" s="9" t="s">
        <v>1968</v>
      </c>
      <c r="U215" s="11" t="s">
        <v>1083</v>
      </c>
      <c r="V215" s="11" t="s">
        <v>1083</v>
      </c>
      <c r="W215" s="11" t="s">
        <v>1276</v>
      </c>
      <c r="X215" s="11" t="s">
        <v>1373</v>
      </c>
      <c r="Y215" s="11" t="str">
        <f t="shared" si="9"/>
        <v>OK</v>
      </c>
      <c r="Z215" s="11">
        <f t="shared" si="10"/>
        <v>800</v>
      </c>
      <c r="AA215" s="11">
        <f t="shared" si="11"/>
        <v>4000</v>
      </c>
      <c r="AB215" s="11"/>
      <c r="AC215" s="14"/>
      <c r="AD215" s="11"/>
      <c r="AE215" s="11"/>
      <c r="AF215" s="11"/>
    </row>
    <row r="216" spans="1:32" ht="11.85" customHeight="1" x14ac:dyDescent="0.25">
      <c r="A216" s="9" t="s">
        <v>1969</v>
      </c>
      <c r="B216" s="10">
        <v>93</v>
      </c>
      <c r="C216" s="9" t="s">
        <v>297</v>
      </c>
      <c r="D216" s="9" t="s">
        <v>290</v>
      </c>
      <c r="E216" s="11" t="s">
        <v>291</v>
      </c>
      <c r="F216" s="11">
        <v>16</v>
      </c>
      <c r="G216" s="11">
        <v>25</v>
      </c>
      <c r="H216" s="11"/>
      <c r="I216" s="11"/>
      <c r="J216" s="13" t="s">
        <v>260</v>
      </c>
      <c r="K216" s="21" t="s">
        <v>165</v>
      </c>
      <c r="L216" s="17" t="s">
        <v>234</v>
      </c>
      <c r="M216" s="19" t="s">
        <v>165</v>
      </c>
      <c r="N216" s="13" t="s">
        <v>260</v>
      </c>
      <c r="O216" s="11"/>
      <c r="P216" s="11">
        <v>25</v>
      </c>
      <c r="Q216" s="9" t="s">
        <v>297</v>
      </c>
      <c r="R216" s="10">
        <v>94</v>
      </c>
      <c r="S216" s="13" t="s">
        <v>1372</v>
      </c>
      <c r="T216" s="9" t="s">
        <v>1970</v>
      </c>
      <c r="U216" s="11" t="s">
        <v>1083</v>
      </c>
      <c r="V216" s="11" t="s">
        <v>1083</v>
      </c>
      <c r="W216" s="11" t="s">
        <v>1276</v>
      </c>
      <c r="X216" s="11" t="s">
        <v>1373</v>
      </c>
      <c r="Y216" s="11" t="str">
        <f t="shared" si="9"/>
        <v>OK</v>
      </c>
      <c r="Z216" s="11">
        <f t="shared" si="10"/>
        <v>800</v>
      </c>
      <c r="AA216" s="11">
        <f t="shared" si="11"/>
        <v>4000</v>
      </c>
      <c r="AB216" s="11"/>
      <c r="AC216" s="14"/>
      <c r="AD216" s="11"/>
      <c r="AE216" s="11"/>
      <c r="AF216" s="11"/>
    </row>
    <row r="217" spans="1:32" ht="11.85" customHeight="1" x14ac:dyDescent="0.25">
      <c r="A217" s="9" t="s">
        <v>1971</v>
      </c>
      <c r="B217" s="10">
        <v>100</v>
      </c>
      <c r="C217" s="9" t="s">
        <v>297</v>
      </c>
      <c r="D217" s="9" t="s">
        <v>290</v>
      </c>
      <c r="E217" s="11" t="s">
        <v>291</v>
      </c>
      <c r="F217" s="11">
        <v>16</v>
      </c>
      <c r="G217" s="11">
        <v>25</v>
      </c>
      <c r="H217" s="11"/>
      <c r="I217" s="11"/>
      <c r="J217" s="13" t="s">
        <v>260</v>
      </c>
      <c r="K217" s="21" t="s">
        <v>165</v>
      </c>
      <c r="L217" s="17" t="s">
        <v>234</v>
      </c>
      <c r="M217" s="19" t="s">
        <v>165</v>
      </c>
      <c r="N217" s="13" t="s">
        <v>260</v>
      </c>
      <c r="O217" s="11"/>
      <c r="P217" s="11">
        <v>25</v>
      </c>
      <c r="Q217" s="9" t="s">
        <v>297</v>
      </c>
      <c r="R217" s="10">
        <v>125</v>
      </c>
      <c r="S217" s="13" t="s">
        <v>1372</v>
      </c>
      <c r="T217" s="9" t="s">
        <v>1972</v>
      </c>
      <c r="U217" s="11" t="s">
        <v>1083</v>
      </c>
      <c r="V217" s="11" t="s">
        <v>1083</v>
      </c>
      <c r="W217" s="11" t="s">
        <v>1276</v>
      </c>
      <c r="X217" s="11" t="s">
        <v>1373</v>
      </c>
      <c r="Y217" s="11" t="str">
        <f t="shared" si="9"/>
        <v>OK</v>
      </c>
      <c r="Z217" s="11">
        <f t="shared" si="10"/>
        <v>800</v>
      </c>
      <c r="AA217" s="11">
        <f t="shared" si="11"/>
        <v>4000</v>
      </c>
      <c r="AB217" s="11"/>
      <c r="AC217" s="14"/>
      <c r="AD217" s="11"/>
      <c r="AE217" s="11"/>
      <c r="AF217" s="11"/>
    </row>
    <row r="218" spans="1:32" ht="11.85" customHeight="1" x14ac:dyDescent="0.25">
      <c r="A218" s="9" t="s">
        <v>1973</v>
      </c>
      <c r="B218" s="10">
        <v>102</v>
      </c>
      <c r="C218" s="9" t="s">
        <v>297</v>
      </c>
      <c r="D218" s="9" t="s">
        <v>290</v>
      </c>
      <c r="E218" s="11" t="s">
        <v>291</v>
      </c>
      <c r="F218" s="11">
        <v>16</v>
      </c>
      <c r="G218" s="11">
        <v>25</v>
      </c>
      <c r="H218" s="11"/>
      <c r="I218" s="11"/>
      <c r="J218" s="13" t="s">
        <v>260</v>
      </c>
      <c r="K218" s="21" t="s">
        <v>165</v>
      </c>
      <c r="L218" s="17" t="s">
        <v>234</v>
      </c>
      <c r="M218" s="19" t="s">
        <v>165</v>
      </c>
      <c r="N218" s="13" t="s">
        <v>260</v>
      </c>
      <c r="O218" s="11"/>
      <c r="P218" s="11">
        <v>25</v>
      </c>
      <c r="Q218" s="9" t="s">
        <v>297</v>
      </c>
      <c r="R218" s="10">
        <v>128</v>
      </c>
      <c r="S218" s="13" t="s">
        <v>1372</v>
      </c>
      <c r="T218" s="9" t="s">
        <v>1974</v>
      </c>
      <c r="U218" s="11" t="s">
        <v>1083</v>
      </c>
      <c r="V218" s="11" t="s">
        <v>1083</v>
      </c>
      <c r="W218" s="11" t="s">
        <v>1276</v>
      </c>
      <c r="X218" s="11" t="s">
        <v>1373</v>
      </c>
      <c r="Y218" s="11" t="str">
        <f t="shared" si="9"/>
        <v>OK</v>
      </c>
      <c r="Z218" s="11">
        <f t="shared" si="10"/>
        <v>800</v>
      </c>
      <c r="AA218" s="11">
        <f t="shared" si="11"/>
        <v>4000</v>
      </c>
      <c r="AB218" s="11"/>
      <c r="AC218" s="14"/>
      <c r="AD218" s="11"/>
      <c r="AE218" s="11"/>
      <c r="AF218" s="11"/>
    </row>
    <row r="219" spans="1:32" ht="11.85" customHeight="1" x14ac:dyDescent="0.25">
      <c r="A219" s="9" t="s">
        <v>1975</v>
      </c>
      <c r="B219" s="10">
        <v>125.5</v>
      </c>
      <c r="C219" s="9" t="s">
        <v>297</v>
      </c>
      <c r="D219" s="9" t="s">
        <v>290</v>
      </c>
      <c r="E219" s="11" t="s">
        <v>291</v>
      </c>
      <c r="F219" s="11">
        <v>16</v>
      </c>
      <c r="G219" s="11">
        <v>25</v>
      </c>
      <c r="H219" s="11"/>
      <c r="I219" s="11"/>
      <c r="J219" s="13" t="s">
        <v>260</v>
      </c>
      <c r="K219" s="21" t="s">
        <v>165</v>
      </c>
      <c r="L219" s="17" t="s">
        <v>234</v>
      </c>
      <c r="M219" s="19" t="s">
        <v>165</v>
      </c>
      <c r="N219" s="13" t="s">
        <v>260</v>
      </c>
      <c r="O219" s="11"/>
      <c r="P219" s="11">
        <v>25</v>
      </c>
      <c r="Q219" s="9" t="s">
        <v>297</v>
      </c>
      <c r="R219" s="10">
        <v>113</v>
      </c>
      <c r="S219" s="13" t="s">
        <v>1372</v>
      </c>
      <c r="T219" s="9" t="s">
        <v>1976</v>
      </c>
      <c r="U219" s="11" t="s">
        <v>1083</v>
      </c>
      <c r="V219" s="11" t="s">
        <v>1083</v>
      </c>
      <c r="W219" s="11" t="s">
        <v>1276</v>
      </c>
      <c r="X219" s="11" t="s">
        <v>1373</v>
      </c>
      <c r="Y219" s="11" t="str">
        <f t="shared" si="9"/>
        <v>OK</v>
      </c>
      <c r="Z219" s="11">
        <f t="shared" si="10"/>
        <v>800</v>
      </c>
      <c r="AA219" s="11">
        <f t="shared" si="11"/>
        <v>4000</v>
      </c>
      <c r="AB219" s="11"/>
      <c r="AC219" s="14"/>
      <c r="AD219" s="11"/>
      <c r="AE219" s="11"/>
      <c r="AF219" s="11"/>
    </row>
    <row r="220" spans="1:32" ht="11.85" customHeight="1" x14ac:dyDescent="0.25">
      <c r="A220" s="9" t="s">
        <v>1977</v>
      </c>
      <c r="B220" s="10">
        <v>117</v>
      </c>
      <c r="C220" s="9" t="s">
        <v>297</v>
      </c>
      <c r="D220" s="9" t="s">
        <v>290</v>
      </c>
      <c r="E220" s="11" t="s">
        <v>291</v>
      </c>
      <c r="F220" s="11">
        <v>16</v>
      </c>
      <c r="G220" s="11">
        <v>50</v>
      </c>
      <c r="H220" s="11"/>
      <c r="I220" s="11"/>
      <c r="J220" s="13" t="s">
        <v>260</v>
      </c>
      <c r="K220" s="21" t="s">
        <v>165</v>
      </c>
      <c r="L220" s="17" t="s">
        <v>234</v>
      </c>
      <c r="M220" s="19" t="s">
        <v>165</v>
      </c>
      <c r="N220" s="13" t="s">
        <v>260</v>
      </c>
      <c r="O220" s="11"/>
      <c r="P220" s="11">
        <v>50</v>
      </c>
      <c r="Q220" s="9" t="s">
        <v>297</v>
      </c>
      <c r="R220" s="10">
        <v>96</v>
      </c>
      <c r="S220" s="13" t="s">
        <v>1372</v>
      </c>
      <c r="T220" s="9" t="s">
        <v>1978</v>
      </c>
      <c r="U220" s="11" t="s">
        <v>1083</v>
      </c>
      <c r="V220" s="11" t="s">
        <v>1083</v>
      </c>
      <c r="W220" s="11" t="s">
        <v>1276</v>
      </c>
      <c r="X220" s="11" t="s">
        <v>1373</v>
      </c>
      <c r="Y220" s="11" t="str">
        <f t="shared" si="9"/>
        <v>OK</v>
      </c>
      <c r="Z220" s="11">
        <f t="shared" si="10"/>
        <v>1600</v>
      </c>
      <c r="AA220" s="11">
        <f t="shared" si="11"/>
        <v>8000</v>
      </c>
      <c r="AB220" s="11"/>
      <c r="AC220" s="14"/>
      <c r="AD220" s="11"/>
      <c r="AE220" s="11"/>
      <c r="AF220" s="11"/>
    </row>
    <row r="221" spans="1:32" ht="11.85" customHeight="1" x14ac:dyDescent="0.25">
      <c r="A221" s="9" t="s">
        <v>1979</v>
      </c>
      <c r="B221" s="10">
        <v>111</v>
      </c>
      <c r="C221" s="9" t="s">
        <v>297</v>
      </c>
      <c r="D221" s="9" t="s">
        <v>290</v>
      </c>
      <c r="E221" s="11" t="s">
        <v>291</v>
      </c>
      <c r="F221" s="11">
        <v>16</v>
      </c>
      <c r="G221" s="11">
        <v>25</v>
      </c>
      <c r="H221" s="11"/>
      <c r="I221" s="11"/>
      <c r="J221" s="13" t="s">
        <v>260</v>
      </c>
      <c r="K221" s="21" t="s">
        <v>165</v>
      </c>
      <c r="L221" s="17" t="s">
        <v>234</v>
      </c>
      <c r="M221" s="19" t="s">
        <v>165</v>
      </c>
      <c r="N221" s="13" t="s">
        <v>260</v>
      </c>
      <c r="O221" s="11"/>
      <c r="P221" s="11">
        <v>25</v>
      </c>
      <c r="Q221" s="9" t="s">
        <v>297</v>
      </c>
      <c r="R221" s="10">
        <v>110</v>
      </c>
      <c r="S221" s="13" t="s">
        <v>1372</v>
      </c>
      <c r="T221" s="9" t="s">
        <v>1980</v>
      </c>
      <c r="U221" s="11" t="s">
        <v>1083</v>
      </c>
      <c r="V221" s="11" t="s">
        <v>1083</v>
      </c>
      <c r="W221" s="11" t="s">
        <v>1276</v>
      </c>
      <c r="X221" s="11" t="s">
        <v>1373</v>
      </c>
      <c r="Y221" s="11" t="str">
        <f t="shared" si="9"/>
        <v>OK</v>
      </c>
      <c r="Z221" s="11">
        <f t="shared" si="10"/>
        <v>800</v>
      </c>
      <c r="AA221" s="11">
        <f t="shared" si="11"/>
        <v>4000</v>
      </c>
      <c r="AB221" s="11"/>
      <c r="AC221" s="14"/>
      <c r="AD221" s="11"/>
      <c r="AE221" s="11"/>
      <c r="AF221" s="11"/>
    </row>
    <row r="222" spans="1:32" ht="11.85" customHeight="1" x14ac:dyDescent="0.25">
      <c r="A222" s="9" t="s">
        <v>1981</v>
      </c>
      <c r="B222" s="10">
        <v>101.5</v>
      </c>
      <c r="C222" s="9" t="s">
        <v>310</v>
      </c>
      <c r="D222" s="9" t="s">
        <v>290</v>
      </c>
      <c r="E222" s="11" t="s">
        <v>291</v>
      </c>
      <c r="F222" s="11">
        <v>16</v>
      </c>
      <c r="G222" s="11">
        <v>25</v>
      </c>
      <c r="H222" s="11"/>
      <c r="I222" s="11"/>
      <c r="J222" s="13" t="s">
        <v>260</v>
      </c>
      <c r="K222" s="21" t="s">
        <v>165</v>
      </c>
      <c r="L222" s="17" t="s">
        <v>234</v>
      </c>
      <c r="M222" s="19" t="s">
        <v>165</v>
      </c>
      <c r="N222" s="13" t="s">
        <v>260</v>
      </c>
      <c r="O222" s="11"/>
      <c r="P222" s="11">
        <v>25</v>
      </c>
      <c r="Q222" s="9" t="s">
        <v>310</v>
      </c>
      <c r="R222" s="10">
        <v>100</v>
      </c>
      <c r="S222" s="13" t="s">
        <v>1372</v>
      </c>
      <c r="T222" s="9" t="s">
        <v>1982</v>
      </c>
      <c r="U222" s="11" t="s">
        <v>1083</v>
      </c>
      <c r="V222" s="11" t="s">
        <v>1083</v>
      </c>
      <c r="W222" s="11" t="s">
        <v>1276</v>
      </c>
      <c r="X222" s="11" t="s">
        <v>1373</v>
      </c>
      <c r="Y222" s="11" t="str">
        <f t="shared" si="9"/>
        <v>OK</v>
      </c>
      <c r="Z222" s="11">
        <f t="shared" si="10"/>
        <v>800</v>
      </c>
      <c r="AA222" s="11">
        <f t="shared" si="11"/>
        <v>4000</v>
      </c>
      <c r="AB222" s="11"/>
      <c r="AC222" s="14"/>
      <c r="AD222" s="11"/>
      <c r="AE222" s="11"/>
      <c r="AF222" s="11"/>
    </row>
    <row r="223" spans="1:32" ht="11.85" customHeight="1" x14ac:dyDescent="0.25">
      <c r="A223" s="9" t="s">
        <v>1983</v>
      </c>
      <c r="B223" s="10">
        <v>120</v>
      </c>
      <c r="C223" s="9" t="s">
        <v>297</v>
      </c>
      <c r="D223" s="9" t="s">
        <v>290</v>
      </c>
      <c r="E223" s="11" t="s">
        <v>291</v>
      </c>
      <c r="F223" s="11">
        <v>16</v>
      </c>
      <c r="G223" s="11">
        <v>25</v>
      </c>
      <c r="H223" s="11"/>
      <c r="I223" s="11"/>
      <c r="J223" s="13" t="s">
        <v>260</v>
      </c>
      <c r="K223" s="21" t="s">
        <v>876</v>
      </c>
      <c r="L223" s="17" t="s">
        <v>234</v>
      </c>
      <c r="M223" s="19" t="s">
        <v>876</v>
      </c>
      <c r="N223" s="13" t="s">
        <v>260</v>
      </c>
      <c r="O223" s="11"/>
      <c r="P223" s="11">
        <v>25</v>
      </c>
      <c r="Q223" s="9" t="s">
        <v>297</v>
      </c>
      <c r="R223" s="10">
        <v>66.25</v>
      </c>
      <c r="S223" s="13" t="s">
        <v>1372</v>
      </c>
      <c r="T223" s="9" t="s">
        <v>1984</v>
      </c>
      <c r="U223" s="11" t="s">
        <v>1083</v>
      </c>
      <c r="V223" s="11" t="s">
        <v>1083</v>
      </c>
      <c r="W223" s="11" t="s">
        <v>1276</v>
      </c>
      <c r="X223" s="11" t="s">
        <v>1373</v>
      </c>
      <c r="Y223" s="11" t="str">
        <f t="shared" si="9"/>
        <v>OK</v>
      </c>
      <c r="Z223" s="11">
        <f t="shared" si="10"/>
        <v>800</v>
      </c>
      <c r="AA223" s="11">
        <f t="shared" si="11"/>
        <v>4000</v>
      </c>
      <c r="AB223" s="11"/>
      <c r="AC223" s="14"/>
      <c r="AD223" s="11"/>
      <c r="AE223" s="11"/>
      <c r="AF223" s="11"/>
    </row>
    <row r="224" spans="1:32" ht="11.85" customHeight="1" x14ac:dyDescent="0.25">
      <c r="A224" s="9" t="s">
        <v>1985</v>
      </c>
      <c r="B224" s="10">
        <v>95</v>
      </c>
      <c r="C224" s="9" t="s">
        <v>297</v>
      </c>
      <c r="D224" s="9" t="s">
        <v>290</v>
      </c>
      <c r="E224" s="11" t="s">
        <v>291</v>
      </c>
      <c r="F224" s="11">
        <v>16</v>
      </c>
      <c r="G224" s="11">
        <v>25</v>
      </c>
      <c r="H224" s="11"/>
      <c r="I224" s="11"/>
      <c r="J224" s="13" t="s">
        <v>260</v>
      </c>
      <c r="K224" s="21" t="s">
        <v>876</v>
      </c>
      <c r="L224" s="17" t="s">
        <v>234</v>
      </c>
      <c r="M224" s="19" t="s">
        <v>876</v>
      </c>
      <c r="N224" s="13" t="s">
        <v>260</v>
      </c>
      <c r="O224" s="11"/>
      <c r="P224" s="11">
        <v>25</v>
      </c>
      <c r="Q224" s="9" t="s">
        <v>297</v>
      </c>
      <c r="R224" s="10">
        <v>124</v>
      </c>
      <c r="S224" s="13" t="s">
        <v>1372</v>
      </c>
      <c r="T224" s="9" t="s">
        <v>1986</v>
      </c>
      <c r="U224" s="11" t="s">
        <v>1083</v>
      </c>
      <c r="V224" s="11" t="s">
        <v>1083</v>
      </c>
      <c r="W224" s="11" t="s">
        <v>1276</v>
      </c>
      <c r="X224" s="11" t="s">
        <v>1373</v>
      </c>
      <c r="Y224" s="11" t="str">
        <f t="shared" si="9"/>
        <v>OK</v>
      </c>
      <c r="Z224" s="11">
        <f t="shared" si="10"/>
        <v>800</v>
      </c>
      <c r="AA224" s="11">
        <f t="shared" si="11"/>
        <v>4000</v>
      </c>
      <c r="AB224" s="11"/>
      <c r="AC224" s="14"/>
      <c r="AD224" s="11"/>
      <c r="AE224" s="11"/>
      <c r="AF224" s="11"/>
    </row>
    <row r="225" spans="1:32" ht="11.85" customHeight="1" x14ac:dyDescent="0.25">
      <c r="A225" s="9" t="s">
        <v>1987</v>
      </c>
      <c r="B225" s="10">
        <v>116</v>
      </c>
      <c r="C225" s="9" t="s">
        <v>297</v>
      </c>
      <c r="D225" s="9" t="s">
        <v>290</v>
      </c>
      <c r="E225" s="11" t="s">
        <v>291</v>
      </c>
      <c r="F225" s="11">
        <v>16</v>
      </c>
      <c r="G225" s="11">
        <v>25</v>
      </c>
      <c r="H225" s="11"/>
      <c r="I225" s="11"/>
      <c r="J225" s="13" t="s">
        <v>260</v>
      </c>
      <c r="K225" s="21" t="s">
        <v>876</v>
      </c>
      <c r="L225" s="17" t="s">
        <v>234</v>
      </c>
      <c r="M225" s="19" t="s">
        <v>876</v>
      </c>
      <c r="N225" s="13" t="s">
        <v>260</v>
      </c>
      <c r="O225" s="11"/>
      <c r="P225" s="11">
        <v>25</v>
      </c>
      <c r="Q225" s="9" t="s">
        <v>310</v>
      </c>
      <c r="R225" s="10">
        <v>94</v>
      </c>
      <c r="S225" s="13" t="s">
        <v>1372</v>
      </c>
      <c r="T225" s="9" t="s">
        <v>1988</v>
      </c>
      <c r="U225" s="11" t="s">
        <v>1083</v>
      </c>
      <c r="V225" s="11" t="s">
        <v>1083</v>
      </c>
      <c r="W225" s="11" t="s">
        <v>1276</v>
      </c>
      <c r="X225" s="11" t="s">
        <v>1373</v>
      </c>
      <c r="Y225" s="11" t="str">
        <f t="shared" si="9"/>
        <v>OK</v>
      </c>
      <c r="Z225" s="11">
        <f t="shared" si="10"/>
        <v>800</v>
      </c>
      <c r="AA225" s="11">
        <f t="shared" si="11"/>
        <v>4000</v>
      </c>
      <c r="AB225" s="11"/>
      <c r="AC225" s="14"/>
      <c r="AD225" s="11"/>
      <c r="AE225" s="11"/>
      <c r="AF225" s="11"/>
    </row>
    <row r="226" spans="1:32" ht="11.85" customHeight="1" x14ac:dyDescent="0.25">
      <c r="A226" s="9" t="s">
        <v>1989</v>
      </c>
      <c r="B226" s="10">
        <v>40</v>
      </c>
      <c r="C226" s="9" t="s">
        <v>297</v>
      </c>
      <c r="D226" s="9" t="s">
        <v>290</v>
      </c>
      <c r="E226" s="11" t="s">
        <v>291</v>
      </c>
      <c r="F226" s="11">
        <v>16</v>
      </c>
      <c r="G226" s="11">
        <v>25</v>
      </c>
      <c r="H226" s="11"/>
      <c r="I226" s="11"/>
      <c r="J226" s="13" t="s">
        <v>260</v>
      </c>
      <c r="K226" s="21" t="s">
        <v>883</v>
      </c>
      <c r="L226" s="17" t="s">
        <v>234</v>
      </c>
      <c r="M226" s="19" t="s">
        <v>883</v>
      </c>
      <c r="N226" s="13" t="s">
        <v>260</v>
      </c>
      <c r="O226" s="11"/>
      <c r="P226" s="11">
        <v>25</v>
      </c>
      <c r="Q226" s="9" t="s">
        <v>297</v>
      </c>
      <c r="R226" s="10">
        <v>38.299999999999997</v>
      </c>
      <c r="S226" s="13" t="s">
        <v>1372</v>
      </c>
      <c r="T226" s="9" t="s">
        <v>1990</v>
      </c>
      <c r="U226" s="11" t="s">
        <v>1083</v>
      </c>
      <c r="V226" s="11" t="s">
        <v>1083</v>
      </c>
      <c r="W226" s="11" t="s">
        <v>1276</v>
      </c>
      <c r="X226" s="11" t="s">
        <v>1373</v>
      </c>
      <c r="Y226" s="11" t="str">
        <f t="shared" si="9"/>
        <v>OK</v>
      </c>
      <c r="Z226" s="11">
        <f t="shared" si="10"/>
        <v>800</v>
      </c>
      <c r="AA226" s="11">
        <f t="shared" si="11"/>
        <v>4000</v>
      </c>
      <c r="AB226" s="11"/>
      <c r="AC226" s="14"/>
      <c r="AD226" s="11"/>
      <c r="AE226" s="11"/>
      <c r="AF226" s="11"/>
    </row>
    <row r="227" spans="1:32" ht="11.85" customHeight="1" x14ac:dyDescent="0.25">
      <c r="A227" s="9" t="s">
        <v>1991</v>
      </c>
      <c r="B227" s="10">
        <v>89.25</v>
      </c>
      <c r="C227" s="9" t="s">
        <v>310</v>
      </c>
      <c r="D227" s="9" t="s">
        <v>290</v>
      </c>
      <c r="E227" s="11" t="s">
        <v>291</v>
      </c>
      <c r="F227" s="11">
        <v>16</v>
      </c>
      <c r="G227" s="11">
        <v>25</v>
      </c>
      <c r="H227" s="11"/>
      <c r="I227" s="11"/>
      <c r="J227" s="13" t="s">
        <v>260</v>
      </c>
      <c r="K227" s="21" t="s">
        <v>883</v>
      </c>
      <c r="L227" s="17" t="s">
        <v>234</v>
      </c>
      <c r="M227" s="19" t="s">
        <v>883</v>
      </c>
      <c r="N227" s="13" t="s">
        <v>260</v>
      </c>
      <c r="O227" s="11"/>
      <c r="P227" s="11">
        <v>25</v>
      </c>
      <c r="Q227" s="9" t="s">
        <v>310</v>
      </c>
      <c r="R227" s="10">
        <v>111</v>
      </c>
      <c r="S227" s="13" t="s">
        <v>1372</v>
      </c>
      <c r="T227" s="9" t="s">
        <v>1992</v>
      </c>
      <c r="U227" s="11" t="s">
        <v>1083</v>
      </c>
      <c r="V227" s="11" t="s">
        <v>1083</v>
      </c>
      <c r="W227" s="11" t="s">
        <v>1276</v>
      </c>
      <c r="X227" s="11" t="s">
        <v>1373</v>
      </c>
      <c r="Y227" s="11" t="str">
        <f t="shared" si="9"/>
        <v>OK</v>
      </c>
      <c r="Z227" s="11">
        <f t="shared" si="10"/>
        <v>800</v>
      </c>
      <c r="AA227" s="11">
        <f t="shared" si="11"/>
        <v>4000</v>
      </c>
      <c r="AB227" s="11"/>
      <c r="AC227" s="14"/>
      <c r="AD227" s="11"/>
      <c r="AE227" s="11"/>
      <c r="AF227" s="11"/>
    </row>
    <row r="228" spans="1:32" ht="11.85" customHeight="1" x14ac:dyDescent="0.25">
      <c r="A228" s="9" t="s">
        <v>1993</v>
      </c>
      <c r="B228" s="10">
        <v>91.5</v>
      </c>
      <c r="C228" s="9" t="s">
        <v>310</v>
      </c>
      <c r="D228" s="9" t="s">
        <v>290</v>
      </c>
      <c r="E228" s="11" t="s">
        <v>291</v>
      </c>
      <c r="F228" s="11">
        <v>16</v>
      </c>
      <c r="G228" s="11">
        <v>25</v>
      </c>
      <c r="H228" s="11"/>
      <c r="I228" s="11"/>
      <c r="J228" s="13" t="s">
        <v>260</v>
      </c>
      <c r="K228" s="21" t="s">
        <v>883</v>
      </c>
      <c r="L228" s="17" t="s">
        <v>234</v>
      </c>
      <c r="M228" s="19" t="s">
        <v>883</v>
      </c>
      <c r="N228" s="13" t="s">
        <v>260</v>
      </c>
      <c r="O228" s="11"/>
      <c r="P228" s="11">
        <v>25</v>
      </c>
      <c r="Q228" s="9" t="s">
        <v>297</v>
      </c>
      <c r="R228" s="10">
        <v>94.25</v>
      </c>
      <c r="S228" s="13" t="s">
        <v>1372</v>
      </c>
      <c r="T228" s="9" t="s">
        <v>1994</v>
      </c>
      <c r="U228" s="11" t="s">
        <v>1083</v>
      </c>
      <c r="V228" s="11" t="s">
        <v>1083</v>
      </c>
      <c r="W228" s="11" t="s">
        <v>1276</v>
      </c>
      <c r="X228" s="11" t="s">
        <v>1373</v>
      </c>
      <c r="Y228" s="11" t="str">
        <f t="shared" si="9"/>
        <v>OK</v>
      </c>
      <c r="Z228" s="11">
        <f t="shared" si="10"/>
        <v>800</v>
      </c>
      <c r="AA228" s="11">
        <f t="shared" si="11"/>
        <v>4000</v>
      </c>
      <c r="AB228" s="11"/>
      <c r="AC228" s="14"/>
      <c r="AD228" s="11"/>
      <c r="AE228" s="11"/>
      <c r="AF228" s="11"/>
    </row>
    <row r="229" spans="1:32" ht="11.85" customHeight="1" x14ac:dyDescent="0.25">
      <c r="A229" s="9" t="s">
        <v>1995</v>
      </c>
      <c r="B229" s="10">
        <v>38</v>
      </c>
      <c r="C229" s="9" t="s">
        <v>297</v>
      </c>
      <c r="D229" s="9" t="s">
        <v>290</v>
      </c>
      <c r="E229" s="11" t="s">
        <v>291</v>
      </c>
      <c r="F229" s="11">
        <v>16</v>
      </c>
      <c r="G229" s="11">
        <v>25</v>
      </c>
      <c r="H229" s="11"/>
      <c r="I229" s="11"/>
      <c r="J229" s="13" t="s">
        <v>260</v>
      </c>
      <c r="K229" s="21" t="s">
        <v>883</v>
      </c>
      <c r="L229" s="17" t="s">
        <v>234</v>
      </c>
      <c r="M229" s="19" t="s">
        <v>883</v>
      </c>
      <c r="N229" s="13" t="s">
        <v>260</v>
      </c>
      <c r="O229" s="11"/>
      <c r="P229" s="11">
        <v>25</v>
      </c>
      <c r="Q229" s="9" t="s">
        <v>297</v>
      </c>
      <c r="R229" s="10">
        <v>24.01</v>
      </c>
      <c r="S229" s="13" t="s">
        <v>1372</v>
      </c>
      <c r="T229" s="9" t="s">
        <v>110</v>
      </c>
      <c r="U229" s="11" t="s">
        <v>1083</v>
      </c>
      <c r="V229" s="11" t="s">
        <v>1083</v>
      </c>
      <c r="W229" s="11" t="s">
        <v>1276</v>
      </c>
      <c r="X229" s="11" t="s">
        <v>1373</v>
      </c>
      <c r="Y229" s="11" t="str">
        <f t="shared" si="9"/>
        <v>OK</v>
      </c>
      <c r="Z229" s="11">
        <f t="shared" si="10"/>
        <v>800</v>
      </c>
      <c r="AA229" s="11">
        <f t="shared" si="11"/>
        <v>4000</v>
      </c>
      <c r="AB229" s="11"/>
      <c r="AC229" s="14"/>
      <c r="AD229" s="11"/>
      <c r="AE229" s="11"/>
      <c r="AF229" s="11"/>
    </row>
    <row r="230" spans="1:32" ht="11.85" customHeight="1" x14ac:dyDescent="0.25">
      <c r="A230" s="9" t="s">
        <v>1995</v>
      </c>
      <c r="B230" s="10">
        <v>38</v>
      </c>
      <c r="C230" s="9" t="s">
        <v>297</v>
      </c>
      <c r="D230" s="9" t="s">
        <v>290</v>
      </c>
      <c r="E230" s="11" t="s">
        <v>291</v>
      </c>
      <c r="F230" s="11">
        <v>16</v>
      </c>
      <c r="G230" s="11">
        <v>25</v>
      </c>
      <c r="H230" s="11"/>
      <c r="I230" s="11"/>
      <c r="J230" s="13" t="s">
        <v>260</v>
      </c>
      <c r="K230" s="21" t="s">
        <v>883</v>
      </c>
      <c r="L230" s="17" t="s">
        <v>234</v>
      </c>
      <c r="M230" s="19" t="s">
        <v>883</v>
      </c>
      <c r="N230" s="13" t="s">
        <v>260</v>
      </c>
      <c r="O230" s="11"/>
      <c r="P230" s="11">
        <v>25</v>
      </c>
      <c r="Q230" s="9" t="s">
        <v>297</v>
      </c>
      <c r="R230" s="10">
        <v>24.01</v>
      </c>
      <c r="S230" s="13" t="s">
        <v>1372</v>
      </c>
      <c r="T230" s="9" t="s">
        <v>110</v>
      </c>
      <c r="U230" s="11" t="s">
        <v>1083</v>
      </c>
      <c r="V230" s="11" t="s">
        <v>1083</v>
      </c>
      <c r="W230" s="11" t="s">
        <v>1276</v>
      </c>
      <c r="X230" s="11" t="s">
        <v>1373</v>
      </c>
      <c r="Y230" s="11" t="str">
        <f t="shared" si="9"/>
        <v>OK</v>
      </c>
      <c r="Z230" s="11">
        <f t="shared" si="10"/>
        <v>800</v>
      </c>
      <c r="AA230" s="11">
        <f t="shared" si="11"/>
        <v>4000</v>
      </c>
      <c r="AB230" s="11"/>
      <c r="AC230" s="14"/>
      <c r="AD230" s="11"/>
      <c r="AE230" s="11"/>
      <c r="AF230" s="11"/>
    </row>
    <row r="231" spans="1:32" ht="11.85" customHeight="1" x14ac:dyDescent="0.25">
      <c r="A231" s="9" t="s">
        <v>1996</v>
      </c>
      <c r="B231" s="10">
        <v>261</v>
      </c>
      <c r="C231" s="9" t="s">
        <v>310</v>
      </c>
      <c r="D231" s="9" t="s">
        <v>290</v>
      </c>
      <c r="E231" s="11" t="s">
        <v>291</v>
      </c>
      <c r="F231" s="11">
        <v>16</v>
      </c>
      <c r="G231" s="11">
        <v>25</v>
      </c>
      <c r="H231" s="11"/>
      <c r="I231" s="11"/>
      <c r="J231" s="13" t="s">
        <v>260</v>
      </c>
      <c r="K231" s="12" t="s">
        <v>883</v>
      </c>
      <c r="L231" s="17" t="s">
        <v>234</v>
      </c>
      <c r="M231" s="19" t="s">
        <v>883</v>
      </c>
      <c r="N231" s="13" t="s">
        <v>260</v>
      </c>
      <c r="O231" s="11"/>
      <c r="P231" s="11">
        <v>25</v>
      </c>
      <c r="Q231" s="9" t="s">
        <v>297</v>
      </c>
      <c r="R231" s="10">
        <v>24.01</v>
      </c>
      <c r="S231" s="13" t="s">
        <v>1372</v>
      </c>
      <c r="T231" s="9" t="s">
        <v>110</v>
      </c>
      <c r="U231" s="11" t="s">
        <v>1083</v>
      </c>
      <c r="V231" s="11" t="s">
        <v>1083</v>
      </c>
      <c r="W231" s="11" t="s">
        <v>1276</v>
      </c>
      <c r="X231" s="11" t="s">
        <v>1373</v>
      </c>
      <c r="Y231" s="11" t="str">
        <f t="shared" si="9"/>
        <v>OK</v>
      </c>
      <c r="Z231" s="11">
        <f t="shared" si="10"/>
        <v>800</v>
      </c>
      <c r="AA231" s="11">
        <f t="shared" si="11"/>
        <v>4000</v>
      </c>
      <c r="AB231" s="11"/>
      <c r="AC231" s="14"/>
      <c r="AD231" s="11"/>
      <c r="AE231" s="11"/>
      <c r="AF231" s="11"/>
    </row>
    <row r="232" spans="1:32" ht="11.85" customHeight="1" x14ac:dyDescent="0.25">
      <c r="A232" s="9" t="s">
        <v>1997</v>
      </c>
      <c r="B232" s="10">
        <v>93.85</v>
      </c>
      <c r="C232" s="9" t="s">
        <v>297</v>
      </c>
      <c r="D232" s="9" t="s">
        <v>290</v>
      </c>
      <c r="E232" s="11" t="s">
        <v>291</v>
      </c>
      <c r="F232" s="11">
        <v>16</v>
      </c>
      <c r="G232" s="11">
        <v>25</v>
      </c>
      <c r="H232" s="11"/>
      <c r="I232" s="11"/>
      <c r="J232" s="13" t="s">
        <v>260</v>
      </c>
      <c r="K232" s="21" t="s">
        <v>1998</v>
      </c>
      <c r="L232" s="17" t="s">
        <v>234</v>
      </c>
      <c r="M232" s="19" t="s">
        <v>1998</v>
      </c>
      <c r="N232" s="13" t="s">
        <v>260</v>
      </c>
      <c r="O232" s="11"/>
      <c r="P232" s="11">
        <v>25</v>
      </c>
      <c r="Q232" s="9" t="s">
        <v>297</v>
      </c>
      <c r="R232" s="10">
        <v>36.35</v>
      </c>
      <c r="S232" s="13" t="s">
        <v>1372</v>
      </c>
      <c r="T232" s="9" t="s">
        <v>1999</v>
      </c>
      <c r="U232" s="11" t="s">
        <v>1083</v>
      </c>
      <c r="V232" s="11" t="s">
        <v>1083</v>
      </c>
      <c r="W232" s="11" t="s">
        <v>1276</v>
      </c>
      <c r="X232" s="11" t="s">
        <v>1373</v>
      </c>
      <c r="Y232" s="11" t="str">
        <f t="shared" si="9"/>
        <v>OK</v>
      </c>
      <c r="Z232" s="11">
        <f t="shared" si="10"/>
        <v>800</v>
      </c>
      <c r="AA232" s="11">
        <f t="shared" si="11"/>
        <v>4000</v>
      </c>
      <c r="AB232" s="11"/>
      <c r="AC232" s="14"/>
      <c r="AD232" s="11"/>
      <c r="AE232" s="11"/>
      <c r="AF232" s="11"/>
    </row>
    <row r="233" spans="1:32" ht="11.85" customHeight="1" x14ac:dyDescent="0.25">
      <c r="A233" s="9" t="s">
        <v>2000</v>
      </c>
      <c r="B233" s="10">
        <v>36</v>
      </c>
      <c r="C233" s="9" t="s">
        <v>297</v>
      </c>
      <c r="D233" s="9" t="s">
        <v>290</v>
      </c>
      <c r="E233" s="11" t="s">
        <v>291</v>
      </c>
      <c r="F233" s="11">
        <v>16</v>
      </c>
      <c r="G233" s="11">
        <v>25</v>
      </c>
      <c r="H233" s="11"/>
      <c r="I233" s="11"/>
      <c r="J233" s="13" t="s">
        <v>260</v>
      </c>
      <c r="K233" s="21" t="s">
        <v>888</v>
      </c>
      <c r="L233" s="17" t="s">
        <v>234</v>
      </c>
      <c r="M233" s="19" t="s">
        <v>888</v>
      </c>
      <c r="N233" s="13" t="s">
        <v>260</v>
      </c>
      <c r="O233" s="11"/>
      <c r="P233" s="11">
        <v>25</v>
      </c>
      <c r="Q233" s="9" t="s">
        <v>297</v>
      </c>
      <c r="R233" s="10">
        <v>33.299999999999997</v>
      </c>
      <c r="S233" s="13" t="s">
        <v>1372</v>
      </c>
      <c r="T233" s="9" t="s">
        <v>2001</v>
      </c>
      <c r="U233" s="11" t="s">
        <v>1083</v>
      </c>
      <c r="V233" s="11" t="s">
        <v>1083</v>
      </c>
      <c r="W233" s="11" t="s">
        <v>1276</v>
      </c>
      <c r="X233" s="11" t="s">
        <v>1373</v>
      </c>
      <c r="Y233" s="11" t="str">
        <f t="shared" si="9"/>
        <v>OK</v>
      </c>
      <c r="Z233" s="11">
        <f t="shared" si="10"/>
        <v>800</v>
      </c>
      <c r="AA233" s="11">
        <f t="shared" si="11"/>
        <v>4000</v>
      </c>
      <c r="AB233" s="11"/>
      <c r="AC233" s="14"/>
      <c r="AD233" s="11"/>
      <c r="AE233" s="11"/>
      <c r="AF233" s="11"/>
    </row>
    <row r="234" spans="1:32" ht="11.85" customHeight="1" x14ac:dyDescent="0.25">
      <c r="A234" s="9" t="s">
        <v>2002</v>
      </c>
      <c r="B234" s="10">
        <v>37</v>
      </c>
      <c r="C234" s="9" t="s">
        <v>297</v>
      </c>
      <c r="D234" s="9" t="s">
        <v>290</v>
      </c>
      <c r="E234" s="11" t="s">
        <v>291</v>
      </c>
      <c r="F234" s="11">
        <v>16</v>
      </c>
      <c r="G234" s="11">
        <v>25</v>
      </c>
      <c r="H234" s="11"/>
      <c r="I234" s="11"/>
      <c r="J234" s="13" t="s">
        <v>260</v>
      </c>
      <c r="K234" s="21" t="s">
        <v>888</v>
      </c>
      <c r="L234" s="17" t="s">
        <v>234</v>
      </c>
      <c r="M234" s="19" t="s">
        <v>888</v>
      </c>
      <c r="N234" s="13" t="s">
        <v>260</v>
      </c>
      <c r="O234" s="11"/>
      <c r="P234" s="11">
        <v>25</v>
      </c>
      <c r="Q234" s="9" t="s">
        <v>297</v>
      </c>
      <c r="R234" s="10">
        <v>36.6</v>
      </c>
      <c r="S234" s="13" t="s">
        <v>1372</v>
      </c>
      <c r="T234" s="9" t="s">
        <v>2003</v>
      </c>
      <c r="U234" s="11" t="s">
        <v>1083</v>
      </c>
      <c r="V234" s="11" t="s">
        <v>1083</v>
      </c>
      <c r="W234" s="11" t="s">
        <v>1276</v>
      </c>
      <c r="X234" s="11" t="s">
        <v>1373</v>
      </c>
      <c r="Y234" s="11" t="str">
        <f t="shared" si="9"/>
        <v>OK</v>
      </c>
      <c r="Z234" s="11">
        <f t="shared" si="10"/>
        <v>800</v>
      </c>
      <c r="AA234" s="11">
        <f t="shared" si="11"/>
        <v>4000</v>
      </c>
      <c r="AB234" s="11"/>
      <c r="AC234" s="14"/>
      <c r="AD234" s="11"/>
      <c r="AE234" s="11"/>
      <c r="AF234" s="11"/>
    </row>
    <row r="235" spans="1:32" ht="11.85" customHeight="1" x14ac:dyDescent="0.25">
      <c r="A235" s="9" t="s">
        <v>2004</v>
      </c>
      <c r="B235" s="10">
        <v>37.75</v>
      </c>
      <c r="C235" s="9" t="s">
        <v>297</v>
      </c>
      <c r="D235" s="9" t="s">
        <v>290</v>
      </c>
      <c r="E235" s="11" t="s">
        <v>291</v>
      </c>
      <c r="F235" s="11">
        <v>16</v>
      </c>
      <c r="G235" s="11">
        <v>25</v>
      </c>
      <c r="H235" s="11"/>
      <c r="I235" s="11"/>
      <c r="J235" s="13" t="s">
        <v>260</v>
      </c>
      <c r="K235" s="21" t="s">
        <v>888</v>
      </c>
      <c r="L235" s="17" t="s">
        <v>234</v>
      </c>
      <c r="M235" s="19" t="s">
        <v>888</v>
      </c>
      <c r="N235" s="13" t="s">
        <v>260</v>
      </c>
      <c r="O235" s="11"/>
      <c r="P235" s="11">
        <v>25</v>
      </c>
      <c r="Q235" s="9" t="s">
        <v>297</v>
      </c>
      <c r="R235" s="10">
        <v>36.65</v>
      </c>
      <c r="S235" s="13" t="s">
        <v>1372</v>
      </c>
      <c r="T235" s="9" t="s">
        <v>2005</v>
      </c>
      <c r="U235" s="11" t="s">
        <v>1083</v>
      </c>
      <c r="V235" s="11" t="s">
        <v>1083</v>
      </c>
      <c r="W235" s="11" t="s">
        <v>1276</v>
      </c>
      <c r="X235" s="11" t="s">
        <v>1373</v>
      </c>
      <c r="Y235" s="11" t="str">
        <f t="shared" si="9"/>
        <v>OK</v>
      </c>
      <c r="Z235" s="11">
        <f t="shared" si="10"/>
        <v>800</v>
      </c>
      <c r="AA235" s="11">
        <f t="shared" si="11"/>
        <v>4000</v>
      </c>
      <c r="AB235" s="11"/>
      <c r="AC235" s="14"/>
      <c r="AD235" s="11"/>
      <c r="AE235" s="11"/>
      <c r="AF235" s="11"/>
    </row>
    <row r="236" spans="1:32" ht="11.85" customHeight="1" x14ac:dyDescent="0.25">
      <c r="A236" s="9" t="s">
        <v>2006</v>
      </c>
      <c r="B236" s="10">
        <v>38.85</v>
      </c>
      <c r="C236" s="9" t="s">
        <v>297</v>
      </c>
      <c r="D236" s="9" t="s">
        <v>290</v>
      </c>
      <c r="E236" s="11" t="s">
        <v>291</v>
      </c>
      <c r="F236" s="11">
        <v>16</v>
      </c>
      <c r="G236" s="11">
        <v>50</v>
      </c>
      <c r="H236" s="11"/>
      <c r="I236" s="11"/>
      <c r="J236" s="13" t="s">
        <v>260</v>
      </c>
      <c r="K236" s="21" t="s">
        <v>888</v>
      </c>
      <c r="L236" s="17" t="s">
        <v>234</v>
      </c>
      <c r="M236" s="19" t="s">
        <v>888</v>
      </c>
      <c r="N236" s="13" t="s">
        <v>260</v>
      </c>
      <c r="O236" s="11"/>
      <c r="P236" s="11">
        <v>50</v>
      </c>
      <c r="Q236" s="9" t="s">
        <v>297</v>
      </c>
      <c r="R236" s="10">
        <v>34.75</v>
      </c>
      <c r="S236" s="13" t="s">
        <v>1372</v>
      </c>
      <c r="T236" s="9" t="s">
        <v>2007</v>
      </c>
      <c r="U236" s="11" t="s">
        <v>1083</v>
      </c>
      <c r="V236" s="11" t="s">
        <v>1083</v>
      </c>
      <c r="W236" s="11" t="s">
        <v>1276</v>
      </c>
      <c r="X236" s="11" t="s">
        <v>1373</v>
      </c>
      <c r="Y236" s="11" t="str">
        <f t="shared" si="9"/>
        <v>OK</v>
      </c>
      <c r="Z236" s="11">
        <f t="shared" si="10"/>
        <v>1600</v>
      </c>
      <c r="AA236" s="11">
        <f t="shared" si="11"/>
        <v>8000</v>
      </c>
      <c r="AB236" s="11"/>
      <c r="AC236" s="14"/>
      <c r="AD236" s="11"/>
      <c r="AE236" s="11"/>
      <c r="AF236" s="11"/>
    </row>
    <row r="237" spans="1:32" ht="11.85" customHeight="1" x14ac:dyDescent="0.25">
      <c r="A237" s="9" t="s">
        <v>2008</v>
      </c>
      <c r="B237" s="10">
        <v>39.5</v>
      </c>
      <c r="C237" s="9" t="s">
        <v>297</v>
      </c>
      <c r="D237" s="9" t="s">
        <v>290</v>
      </c>
      <c r="E237" s="11" t="s">
        <v>291</v>
      </c>
      <c r="F237" s="11">
        <v>16</v>
      </c>
      <c r="G237" s="11">
        <v>25</v>
      </c>
      <c r="H237" s="11"/>
      <c r="I237" s="11"/>
      <c r="J237" s="13" t="s">
        <v>260</v>
      </c>
      <c r="K237" s="21" t="s">
        <v>888</v>
      </c>
      <c r="L237" s="17" t="s">
        <v>234</v>
      </c>
      <c r="M237" s="19" t="s">
        <v>888</v>
      </c>
      <c r="N237" s="13" t="s">
        <v>260</v>
      </c>
      <c r="O237" s="11"/>
      <c r="P237" s="11">
        <v>25</v>
      </c>
      <c r="Q237" s="9" t="s">
        <v>297</v>
      </c>
      <c r="R237" s="10">
        <v>38.25</v>
      </c>
      <c r="S237" s="13" t="s">
        <v>1372</v>
      </c>
      <c r="T237" s="9" t="s">
        <v>2009</v>
      </c>
      <c r="U237" s="11" t="s">
        <v>1083</v>
      </c>
      <c r="V237" s="11" t="s">
        <v>1083</v>
      </c>
      <c r="W237" s="11" t="s">
        <v>1276</v>
      </c>
      <c r="X237" s="11" t="s">
        <v>1373</v>
      </c>
      <c r="Y237" s="11" t="str">
        <f t="shared" si="9"/>
        <v>OK</v>
      </c>
      <c r="Z237" s="11">
        <f t="shared" si="10"/>
        <v>800</v>
      </c>
      <c r="AA237" s="11">
        <f t="shared" si="11"/>
        <v>4000</v>
      </c>
      <c r="AB237" s="11"/>
      <c r="AC237" s="14"/>
      <c r="AD237" s="11"/>
      <c r="AE237" s="11"/>
      <c r="AF237" s="11"/>
    </row>
    <row r="238" spans="1:32" ht="11.85" customHeight="1" x14ac:dyDescent="0.25">
      <c r="A238" s="9" t="s">
        <v>2010</v>
      </c>
      <c r="B238" s="10">
        <v>40</v>
      </c>
      <c r="C238" s="9" t="s">
        <v>297</v>
      </c>
      <c r="D238" s="9" t="s">
        <v>290</v>
      </c>
      <c r="E238" s="11" t="s">
        <v>291</v>
      </c>
      <c r="F238" s="11">
        <v>16</v>
      </c>
      <c r="G238" s="11">
        <v>25</v>
      </c>
      <c r="H238" s="11"/>
      <c r="I238" s="11"/>
      <c r="J238" s="13" t="s">
        <v>260</v>
      </c>
      <c r="K238" s="21" t="s">
        <v>888</v>
      </c>
      <c r="L238" s="17" t="s">
        <v>234</v>
      </c>
      <c r="M238" s="19" t="s">
        <v>888</v>
      </c>
      <c r="N238" s="13" t="s">
        <v>260</v>
      </c>
      <c r="O238" s="11"/>
      <c r="P238" s="11">
        <v>25</v>
      </c>
      <c r="Q238" s="9" t="s">
        <v>297</v>
      </c>
      <c r="R238" s="10">
        <v>60</v>
      </c>
      <c r="S238" s="13" t="s">
        <v>1372</v>
      </c>
      <c r="T238" s="9" t="s">
        <v>2011</v>
      </c>
      <c r="U238" s="11" t="s">
        <v>1083</v>
      </c>
      <c r="V238" s="11" t="s">
        <v>1083</v>
      </c>
      <c r="W238" s="11" t="s">
        <v>1276</v>
      </c>
      <c r="X238" s="11" t="s">
        <v>1373</v>
      </c>
      <c r="Y238" s="11" t="str">
        <f t="shared" si="9"/>
        <v>OK</v>
      </c>
      <c r="Z238" s="11">
        <f t="shared" si="10"/>
        <v>800</v>
      </c>
      <c r="AA238" s="11">
        <f t="shared" si="11"/>
        <v>4000</v>
      </c>
      <c r="AB238" s="11"/>
      <c r="AC238" s="14"/>
      <c r="AD238" s="11"/>
      <c r="AE238" s="11"/>
      <c r="AF238" s="11"/>
    </row>
    <row r="239" spans="1:32" ht="11.85" customHeight="1" x14ac:dyDescent="0.25">
      <c r="A239" s="9" t="s">
        <v>2012</v>
      </c>
      <c r="B239" s="10">
        <v>40.5</v>
      </c>
      <c r="C239" s="9" t="s">
        <v>297</v>
      </c>
      <c r="D239" s="9" t="s">
        <v>290</v>
      </c>
      <c r="E239" s="11" t="s">
        <v>291</v>
      </c>
      <c r="F239" s="11">
        <v>16</v>
      </c>
      <c r="G239" s="11">
        <v>25</v>
      </c>
      <c r="H239" s="11"/>
      <c r="I239" s="11"/>
      <c r="J239" s="13" t="s">
        <v>260</v>
      </c>
      <c r="K239" s="21" t="s">
        <v>888</v>
      </c>
      <c r="L239" s="17" t="s">
        <v>234</v>
      </c>
      <c r="M239" s="19" t="s">
        <v>888</v>
      </c>
      <c r="N239" s="13" t="s">
        <v>260</v>
      </c>
      <c r="O239" s="11"/>
      <c r="P239" s="11">
        <v>25</v>
      </c>
      <c r="Q239" s="9" t="s">
        <v>297</v>
      </c>
      <c r="R239" s="10">
        <v>62</v>
      </c>
      <c r="S239" s="13" t="s">
        <v>1372</v>
      </c>
      <c r="T239" s="9" t="s">
        <v>2013</v>
      </c>
      <c r="U239" s="11" t="s">
        <v>1083</v>
      </c>
      <c r="V239" s="11" t="s">
        <v>1083</v>
      </c>
      <c r="W239" s="11" t="s">
        <v>1276</v>
      </c>
      <c r="X239" s="11" t="s">
        <v>1373</v>
      </c>
      <c r="Y239" s="11" t="str">
        <f t="shared" si="9"/>
        <v>OK</v>
      </c>
      <c r="Z239" s="11">
        <f t="shared" si="10"/>
        <v>800</v>
      </c>
      <c r="AA239" s="11">
        <f t="shared" si="11"/>
        <v>4000</v>
      </c>
      <c r="AB239" s="11"/>
      <c r="AC239" s="14"/>
      <c r="AD239" s="11"/>
      <c r="AE239" s="11"/>
      <c r="AF239" s="11"/>
    </row>
    <row r="240" spans="1:32" ht="11.85" customHeight="1" x14ac:dyDescent="0.25">
      <c r="A240" s="9" t="s">
        <v>2014</v>
      </c>
      <c r="B240" s="10">
        <v>43.75</v>
      </c>
      <c r="C240" s="9" t="s">
        <v>310</v>
      </c>
      <c r="D240" s="9" t="s">
        <v>290</v>
      </c>
      <c r="E240" s="11" t="s">
        <v>291</v>
      </c>
      <c r="F240" s="11">
        <v>16</v>
      </c>
      <c r="G240" s="11">
        <v>25</v>
      </c>
      <c r="H240" s="11"/>
      <c r="I240" s="11"/>
      <c r="J240" s="13" t="s">
        <v>260</v>
      </c>
      <c r="K240" s="21" t="s">
        <v>888</v>
      </c>
      <c r="L240" s="17" t="s">
        <v>234</v>
      </c>
      <c r="M240" s="19" t="s">
        <v>888</v>
      </c>
      <c r="N240" s="13" t="s">
        <v>260</v>
      </c>
      <c r="O240" s="11"/>
      <c r="P240" s="11">
        <v>25</v>
      </c>
      <c r="Q240" s="9" t="s">
        <v>310</v>
      </c>
      <c r="R240" s="10">
        <v>91.5</v>
      </c>
      <c r="S240" s="13" t="s">
        <v>1372</v>
      </c>
      <c r="T240" s="9" t="s">
        <v>2015</v>
      </c>
      <c r="U240" s="11" t="s">
        <v>1083</v>
      </c>
      <c r="V240" s="11" t="s">
        <v>1083</v>
      </c>
      <c r="W240" s="11" t="s">
        <v>1276</v>
      </c>
      <c r="X240" s="11" t="s">
        <v>1373</v>
      </c>
      <c r="Y240" s="11" t="str">
        <f t="shared" si="9"/>
        <v>OK</v>
      </c>
      <c r="Z240" s="11">
        <f t="shared" si="10"/>
        <v>800</v>
      </c>
      <c r="AA240" s="11">
        <f t="shared" si="11"/>
        <v>4000</v>
      </c>
      <c r="AB240" s="11"/>
      <c r="AC240" s="14"/>
      <c r="AD240" s="11"/>
      <c r="AE240" s="11"/>
      <c r="AF240" s="11"/>
    </row>
    <row r="241" spans="1:32" ht="11.85" customHeight="1" x14ac:dyDescent="0.25">
      <c r="A241" s="9" t="s">
        <v>2016</v>
      </c>
      <c r="B241" s="10">
        <v>55</v>
      </c>
      <c r="C241" s="9" t="s">
        <v>297</v>
      </c>
      <c r="D241" s="9" t="s">
        <v>290</v>
      </c>
      <c r="E241" s="11" t="s">
        <v>291</v>
      </c>
      <c r="F241" s="11">
        <v>16</v>
      </c>
      <c r="G241" s="11">
        <v>50</v>
      </c>
      <c r="H241" s="11"/>
      <c r="I241" s="11"/>
      <c r="J241" s="13" t="s">
        <v>260</v>
      </c>
      <c r="K241" s="21" t="s">
        <v>888</v>
      </c>
      <c r="L241" s="17" t="s">
        <v>234</v>
      </c>
      <c r="M241" s="19" t="s">
        <v>888</v>
      </c>
      <c r="N241" s="13" t="s">
        <v>260</v>
      </c>
      <c r="O241" s="11"/>
      <c r="P241" s="11">
        <v>50</v>
      </c>
      <c r="Q241" s="9" t="s">
        <v>297</v>
      </c>
      <c r="R241" s="10">
        <v>80.5</v>
      </c>
      <c r="S241" s="13" t="s">
        <v>1372</v>
      </c>
      <c r="T241" s="9" t="s">
        <v>2017</v>
      </c>
      <c r="U241" s="11" t="s">
        <v>1083</v>
      </c>
      <c r="V241" s="11" t="s">
        <v>1083</v>
      </c>
      <c r="W241" s="11" t="s">
        <v>1276</v>
      </c>
      <c r="X241" s="11" t="s">
        <v>1373</v>
      </c>
      <c r="Y241" s="11" t="str">
        <f t="shared" si="9"/>
        <v>OK</v>
      </c>
      <c r="Z241" s="11">
        <f t="shared" si="10"/>
        <v>1600</v>
      </c>
      <c r="AA241" s="11">
        <f t="shared" si="11"/>
        <v>8000</v>
      </c>
      <c r="AB241" s="11"/>
      <c r="AC241" s="14"/>
      <c r="AD241" s="11"/>
      <c r="AE241" s="11"/>
      <c r="AF241" s="11"/>
    </row>
    <row r="242" spans="1:32" ht="11.85" customHeight="1" x14ac:dyDescent="0.25">
      <c r="A242" s="9" t="s">
        <v>2018</v>
      </c>
      <c r="B242" s="10">
        <v>95</v>
      </c>
      <c r="C242" s="9" t="s">
        <v>310</v>
      </c>
      <c r="D242" s="9" t="s">
        <v>290</v>
      </c>
      <c r="E242" s="11" t="s">
        <v>291</v>
      </c>
      <c r="F242" s="11">
        <v>16</v>
      </c>
      <c r="G242" s="11">
        <v>25</v>
      </c>
      <c r="H242" s="11"/>
      <c r="I242" s="11"/>
      <c r="J242" s="13" t="s">
        <v>260</v>
      </c>
      <c r="K242" s="21" t="s">
        <v>888</v>
      </c>
      <c r="L242" s="17" t="s">
        <v>234</v>
      </c>
      <c r="M242" s="19" t="s">
        <v>888</v>
      </c>
      <c r="N242" s="13" t="s">
        <v>260</v>
      </c>
      <c r="O242" s="11"/>
      <c r="P242" s="11">
        <v>25</v>
      </c>
      <c r="Q242" s="9" t="s">
        <v>310</v>
      </c>
      <c r="R242" s="10">
        <v>98.5</v>
      </c>
      <c r="S242" s="13" t="s">
        <v>1372</v>
      </c>
      <c r="T242" s="9" t="s">
        <v>2019</v>
      </c>
      <c r="U242" s="11" t="s">
        <v>1083</v>
      </c>
      <c r="V242" s="11" t="s">
        <v>1083</v>
      </c>
      <c r="W242" s="11" t="s">
        <v>1276</v>
      </c>
      <c r="X242" s="11" t="s">
        <v>1373</v>
      </c>
      <c r="Y242" s="11" t="str">
        <f t="shared" si="9"/>
        <v>OK</v>
      </c>
      <c r="Z242" s="11">
        <f t="shared" si="10"/>
        <v>800</v>
      </c>
      <c r="AA242" s="11">
        <f t="shared" si="11"/>
        <v>4000</v>
      </c>
      <c r="AB242" s="11"/>
      <c r="AC242" s="14"/>
      <c r="AD242" s="11"/>
      <c r="AE242" s="11"/>
      <c r="AF242" s="11"/>
    </row>
    <row r="243" spans="1:32" ht="11.85" customHeight="1" x14ac:dyDescent="0.25">
      <c r="A243" s="9" t="s">
        <v>2020</v>
      </c>
      <c r="B243" s="10">
        <v>105</v>
      </c>
      <c r="C243" s="9" t="s">
        <v>310</v>
      </c>
      <c r="D243" s="9" t="s">
        <v>290</v>
      </c>
      <c r="E243" s="11" t="s">
        <v>291</v>
      </c>
      <c r="F243" s="11">
        <v>16</v>
      </c>
      <c r="G243" s="11">
        <v>25</v>
      </c>
      <c r="H243" s="11"/>
      <c r="I243" s="11"/>
      <c r="J243" s="13" t="s">
        <v>260</v>
      </c>
      <c r="K243" s="21" t="s">
        <v>888</v>
      </c>
      <c r="L243" s="17" t="s">
        <v>234</v>
      </c>
      <c r="M243" s="19" t="s">
        <v>888</v>
      </c>
      <c r="N243" s="13" t="s">
        <v>260</v>
      </c>
      <c r="O243" s="11"/>
      <c r="P243" s="11">
        <v>25</v>
      </c>
      <c r="Q243" s="9" t="s">
        <v>310</v>
      </c>
      <c r="R243" s="10">
        <v>88</v>
      </c>
      <c r="S243" s="13" t="s">
        <v>1372</v>
      </c>
      <c r="T243" s="9" t="s">
        <v>2021</v>
      </c>
      <c r="U243" s="11" t="s">
        <v>1083</v>
      </c>
      <c r="V243" s="11" t="s">
        <v>1083</v>
      </c>
      <c r="W243" s="11" t="s">
        <v>1276</v>
      </c>
      <c r="X243" s="11" t="s">
        <v>1373</v>
      </c>
      <c r="Y243" s="11" t="str">
        <f t="shared" si="9"/>
        <v>OK</v>
      </c>
      <c r="Z243" s="11">
        <f t="shared" si="10"/>
        <v>800</v>
      </c>
      <c r="AA243" s="11">
        <f t="shared" si="11"/>
        <v>4000</v>
      </c>
      <c r="AB243" s="11"/>
      <c r="AC243" s="14"/>
      <c r="AD243" s="11"/>
      <c r="AE243" s="11"/>
      <c r="AF243" s="11"/>
    </row>
    <row r="244" spans="1:32" ht="11.85" customHeight="1" x14ac:dyDescent="0.25">
      <c r="A244" s="9" t="s">
        <v>2022</v>
      </c>
      <c r="B244" s="10">
        <v>105</v>
      </c>
      <c r="C244" s="9" t="s">
        <v>310</v>
      </c>
      <c r="D244" s="9" t="s">
        <v>290</v>
      </c>
      <c r="E244" s="11" t="s">
        <v>291</v>
      </c>
      <c r="F244" s="11">
        <v>16</v>
      </c>
      <c r="G244" s="11">
        <v>25</v>
      </c>
      <c r="H244" s="11"/>
      <c r="I244" s="11"/>
      <c r="J244" s="13" t="s">
        <v>260</v>
      </c>
      <c r="K244" s="21" t="s">
        <v>888</v>
      </c>
      <c r="L244" s="17" t="s">
        <v>234</v>
      </c>
      <c r="M244" s="19" t="s">
        <v>888</v>
      </c>
      <c r="N244" s="13" t="s">
        <v>260</v>
      </c>
      <c r="O244" s="11"/>
      <c r="P244" s="11">
        <v>25</v>
      </c>
      <c r="Q244" s="9" t="s">
        <v>310</v>
      </c>
      <c r="R244" s="10">
        <v>85</v>
      </c>
      <c r="S244" s="13" t="s">
        <v>1372</v>
      </c>
      <c r="T244" s="9" t="s">
        <v>2023</v>
      </c>
      <c r="U244" s="11" t="s">
        <v>1083</v>
      </c>
      <c r="V244" s="11" t="s">
        <v>1083</v>
      </c>
      <c r="W244" s="11" t="s">
        <v>1276</v>
      </c>
      <c r="X244" s="11" t="s">
        <v>1373</v>
      </c>
      <c r="Y244" s="11" t="str">
        <f t="shared" si="9"/>
        <v>OK</v>
      </c>
      <c r="Z244" s="11">
        <f t="shared" si="10"/>
        <v>800</v>
      </c>
      <c r="AA244" s="11">
        <f t="shared" si="11"/>
        <v>4000</v>
      </c>
      <c r="AB244" s="11"/>
      <c r="AC244" s="14"/>
      <c r="AD244" s="11"/>
      <c r="AE244" s="11"/>
      <c r="AF244" s="11"/>
    </row>
    <row r="245" spans="1:32" ht="11.85" customHeight="1" x14ac:dyDescent="0.25">
      <c r="A245" s="9" t="s">
        <v>2024</v>
      </c>
      <c r="B245" s="10">
        <v>96</v>
      </c>
      <c r="C245" s="9" t="s">
        <v>310</v>
      </c>
      <c r="D245" s="9" t="s">
        <v>290</v>
      </c>
      <c r="E245" s="11" t="s">
        <v>291</v>
      </c>
      <c r="F245" s="11">
        <v>16</v>
      </c>
      <c r="G245" s="11">
        <v>25</v>
      </c>
      <c r="H245" s="11"/>
      <c r="I245" s="11"/>
      <c r="J245" s="13" t="s">
        <v>260</v>
      </c>
      <c r="K245" s="21" t="s">
        <v>888</v>
      </c>
      <c r="L245" s="17" t="s">
        <v>234</v>
      </c>
      <c r="M245" s="19" t="s">
        <v>888</v>
      </c>
      <c r="N245" s="13" t="s">
        <v>260</v>
      </c>
      <c r="O245" s="11"/>
      <c r="P245" s="11">
        <v>25</v>
      </c>
      <c r="Q245" s="9" t="s">
        <v>310</v>
      </c>
      <c r="R245" s="10">
        <v>88.5</v>
      </c>
      <c r="S245" s="13" t="s">
        <v>1372</v>
      </c>
      <c r="T245" s="9" t="s">
        <v>2025</v>
      </c>
      <c r="U245" s="11" t="s">
        <v>1083</v>
      </c>
      <c r="V245" s="11" t="s">
        <v>1083</v>
      </c>
      <c r="W245" s="11" t="s">
        <v>1276</v>
      </c>
      <c r="X245" s="11" t="s">
        <v>1373</v>
      </c>
      <c r="Y245" s="11" t="str">
        <f t="shared" si="9"/>
        <v>OK</v>
      </c>
      <c r="Z245" s="11">
        <f t="shared" si="10"/>
        <v>800</v>
      </c>
      <c r="AA245" s="11">
        <f t="shared" si="11"/>
        <v>4000</v>
      </c>
      <c r="AB245" s="11"/>
      <c r="AC245" s="14"/>
      <c r="AD245" s="11"/>
      <c r="AE245" s="11"/>
      <c r="AF245" s="11"/>
    </row>
    <row r="246" spans="1:32" ht="11.85" customHeight="1" x14ac:dyDescent="0.25">
      <c r="A246" s="9" t="s">
        <v>2026</v>
      </c>
      <c r="B246" s="10">
        <v>94.5</v>
      </c>
      <c r="C246" s="9" t="s">
        <v>310</v>
      </c>
      <c r="D246" s="9" t="s">
        <v>290</v>
      </c>
      <c r="E246" s="11" t="s">
        <v>291</v>
      </c>
      <c r="F246" s="11">
        <v>16</v>
      </c>
      <c r="G246" s="11">
        <v>25</v>
      </c>
      <c r="H246" s="11"/>
      <c r="I246" s="11"/>
      <c r="J246" s="13" t="s">
        <v>260</v>
      </c>
      <c r="K246" s="21" t="s">
        <v>888</v>
      </c>
      <c r="L246" s="17" t="s">
        <v>234</v>
      </c>
      <c r="M246" s="19" t="s">
        <v>888</v>
      </c>
      <c r="N246" s="13" t="s">
        <v>260</v>
      </c>
      <c r="O246" s="11"/>
      <c r="P246" s="11">
        <v>25</v>
      </c>
      <c r="Q246" s="9" t="s">
        <v>310</v>
      </c>
      <c r="R246" s="10">
        <v>88</v>
      </c>
      <c r="S246" s="13" t="s">
        <v>1372</v>
      </c>
      <c r="T246" s="9" t="s">
        <v>2027</v>
      </c>
      <c r="U246" s="11" t="s">
        <v>1083</v>
      </c>
      <c r="V246" s="11" t="s">
        <v>1083</v>
      </c>
      <c r="W246" s="11" t="s">
        <v>1276</v>
      </c>
      <c r="X246" s="11" t="s">
        <v>1373</v>
      </c>
      <c r="Y246" s="11" t="str">
        <f t="shared" si="9"/>
        <v>OK</v>
      </c>
      <c r="Z246" s="11">
        <f t="shared" si="10"/>
        <v>800</v>
      </c>
      <c r="AA246" s="11">
        <f t="shared" si="11"/>
        <v>4000</v>
      </c>
      <c r="AB246" s="11"/>
      <c r="AC246" s="14"/>
      <c r="AD246" s="11"/>
      <c r="AE246" s="11"/>
      <c r="AF246" s="11"/>
    </row>
    <row r="247" spans="1:32" ht="11.85" customHeight="1" x14ac:dyDescent="0.25">
      <c r="A247" s="9" t="s">
        <v>2028</v>
      </c>
      <c r="B247" s="10">
        <v>93</v>
      </c>
      <c r="C247" s="9" t="s">
        <v>310</v>
      </c>
      <c r="D247" s="9" t="s">
        <v>290</v>
      </c>
      <c r="E247" s="11" t="s">
        <v>291</v>
      </c>
      <c r="F247" s="11">
        <v>16</v>
      </c>
      <c r="G247" s="11">
        <v>25</v>
      </c>
      <c r="H247" s="11"/>
      <c r="I247" s="11"/>
      <c r="J247" s="13" t="s">
        <v>260</v>
      </c>
      <c r="K247" s="21" t="s">
        <v>888</v>
      </c>
      <c r="L247" s="17" t="s">
        <v>234</v>
      </c>
      <c r="M247" s="19" t="s">
        <v>888</v>
      </c>
      <c r="N247" s="13" t="s">
        <v>260</v>
      </c>
      <c r="O247" s="11"/>
      <c r="P247" s="11">
        <v>25</v>
      </c>
      <c r="Q247" s="9" t="s">
        <v>310</v>
      </c>
      <c r="R247" s="10">
        <v>106.5</v>
      </c>
      <c r="S247" s="13" t="s">
        <v>1372</v>
      </c>
      <c r="T247" s="9" t="s">
        <v>2029</v>
      </c>
      <c r="U247" s="11" t="s">
        <v>1083</v>
      </c>
      <c r="V247" s="11" t="s">
        <v>1083</v>
      </c>
      <c r="W247" s="11" t="s">
        <v>1276</v>
      </c>
      <c r="X247" s="11" t="s">
        <v>1373</v>
      </c>
      <c r="Y247" s="11" t="str">
        <f t="shared" si="9"/>
        <v>OK</v>
      </c>
      <c r="Z247" s="11">
        <f t="shared" si="10"/>
        <v>800</v>
      </c>
      <c r="AA247" s="11">
        <f t="shared" si="11"/>
        <v>4000</v>
      </c>
      <c r="AB247" s="11"/>
      <c r="AC247" s="14"/>
      <c r="AD247" s="11"/>
      <c r="AE247" s="11"/>
      <c r="AF247" s="11"/>
    </row>
    <row r="248" spans="1:32" ht="11.85" customHeight="1" x14ac:dyDescent="0.25">
      <c r="A248" s="9" t="s">
        <v>2030</v>
      </c>
      <c r="B248" s="10">
        <v>92.75</v>
      </c>
      <c r="C248" s="9" t="s">
        <v>310</v>
      </c>
      <c r="D248" s="9" t="s">
        <v>290</v>
      </c>
      <c r="E248" s="11" t="s">
        <v>291</v>
      </c>
      <c r="F248" s="11">
        <v>16</v>
      </c>
      <c r="G248" s="11">
        <v>25</v>
      </c>
      <c r="H248" s="11"/>
      <c r="I248" s="11"/>
      <c r="J248" s="13" t="s">
        <v>260</v>
      </c>
      <c r="K248" s="21" t="s">
        <v>888</v>
      </c>
      <c r="L248" s="17" t="s">
        <v>234</v>
      </c>
      <c r="M248" s="19" t="s">
        <v>888</v>
      </c>
      <c r="N248" s="13" t="s">
        <v>260</v>
      </c>
      <c r="O248" s="11"/>
      <c r="P248" s="11">
        <v>25</v>
      </c>
      <c r="Q248" s="9" t="s">
        <v>310</v>
      </c>
      <c r="R248" s="10">
        <v>107.25</v>
      </c>
      <c r="S248" s="13" t="s">
        <v>1372</v>
      </c>
      <c r="T248" s="9" t="s">
        <v>2031</v>
      </c>
      <c r="U248" s="11" t="s">
        <v>1083</v>
      </c>
      <c r="V248" s="11" t="s">
        <v>1083</v>
      </c>
      <c r="W248" s="11" t="s">
        <v>1276</v>
      </c>
      <c r="X248" s="11" t="s">
        <v>1373</v>
      </c>
      <c r="Y248" s="11" t="str">
        <f t="shared" si="9"/>
        <v>OK</v>
      </c>
      <c r="Z248" s="11">
        <f t="shared" si="10"/>
        <v>800</v>
      </c>
      <c r="AA248" s="11">
        <f t="shared" si="11"/>
        <v>4000</v>
      </c>
      <c r="AB248" s="11"/>
      <c r="AC248" s="14"/>
      <c r="AD248" s="11"/>
      <c r="AE248" s="11"/>
      <c r="AF248" s="11"/>
    </row>
    <row r="249" spans="1:32" ht="11.85" customHeight="1" x14ac:dyDescent="0.25">
      <c r="A249" s="9" t="s">
        <v>2032</v>
      </c>
      <c r="B249" s="10">
        <v>86</v>
      </c>
      <c r="C249" s="9" t="s">
        <v>310</v>
      </c>
      <c r="D249" s="9" t="s">
        <v>290</v>
      </c>
      <c r="E249" s="11" t="s">
        <v>291</v>
      </c>
      <c r="F249" s="11">
        <v>16</v>
      </c>
      <c r="G249" s="11">
        <v>25</v>
      </c>
      <c r="H249" s="11"/>
      <c r="I249" s="11"/>
      <c r="J249" s="13" t="s">
        <v>260</v>
      </c>
      <c r="K249" s="21" t="s">
        <v>888</v>
      </c>
      <c r="L249" s="17" t="s">
        <v>234</v>
      </c>
      <c r="M249" s="19" t="s">
        <v>888</v>
      </c>
      <c r="N249" s="13" t="s">
        <v>260</v>
      </c>
      <c r="O249" s="11"/>
      <c r="P249" s="11">
        <v>25</v>
      </c>
      <c r="Q249" s="9" t="s">
        <v>310</v>
      </c>
      <c r="R249" s="10">
        <v>107.25</v>
      </c>
      <c r="S249" s="13" t="s">
        <v>1372</v>
      </c>
      <c r="T249" s="9" t="s">
        <v>2033</v>
      </c>
      <c r="U249" s="11" t="s">
        <v>1083</v>
      </c>
      <c r="V249" s="11" t="s">
        <v>1083</v>
      </c>
      <c r="W249" s="11" t="s">
        <v>1276</v>
      </c>
      <c r="X249" s="11" t="s">
        <v>1373</v>
      </c>
      <c r="Y249" s="11" t="str">
        <f t="shared" si="9"/>
        <v>OK</v>
      </c>
      <c r="Z249" s="11">
        <f t="shared" si="10"/>
        <v>800</v>
      </c>
      <c r="AA249" s="11">
        <f t="shared" si="11"/>
        <v>4000</v>
      </c>
      <c r="AB249" s="11"/>
      <c r="AC249" s="14"/>
      <c r="AD249" s="11"/>
      <c r="AE249" s="11"/>
      <c r="AF249" s="11"/>
    </row>
    <row r="250" spans="1:32" ht="11.85" customHeight="1" x14ac:dyDescent="0.25">
      <c r="A250" s="9" t="s">
        <v>2034</v>
      </c>
      <c r="B250" s="10">
        <v>89</v>
      </c>
      <c r="C250" s="9" t="s">
        <v>310</v>
      </c>
      <c r="D250" s="9" t="s">
        <v>290</v>
      </c>
      <c r="E250" s="11" t="s">
        <v>291</v>
      </c>
      <c r="F250" s="11">
        <v>16</v>
      </c>
      <c r="G250" s="11">
        <v>25</v>
      </c>
      <c r="H250" s="11"/>
      <c r="I250" s="11"/>
      <c r="J250" s="13" t="s">
        <v>260</v>
      </c>
      <c r="K250" s="21" t="s">
        <v>888</v>
      </c>
      <c r="L250" s="17" t="s">
        <v>234</v>
      </c>
      <c r="M250" s="19" t="s">
        <v>888</v>
      </c>
      <c r="N250" s="13" t="s">
        <v>260</v>
      </c>
      <c r="O250" s="11"/>
      <c r="P250" s="11">
        <v>25</v>
      </c>
      <c r="Q250" s="9" t="s">
        <v>310</v>
      </c>
      <c r="R250" s="10">
        <v>107</v>
      </c>
      <c r="S250" s="13" t="s">
        <v>1372</v>
      </c>
      <c r="T250" s="9" t="s">
        <v>2035</v>
      </c>
      <c r="U250" s="11" t="s">
        <v>1083</v>
      </c>
      <c r="V250" s="11" t="s">
        <v>1083</v>
      </c>
      <c r="W250" s="11" t="s">
        <v>1276</v>
      </c>
      <c r="X250" s="11" t="s">
        <v>1373</v>
      </c>
      <c r="Y250" s="11" t="str">
        <f t="shared" si="9"/>
        <v>OK</v>
      </c>
      <c r="Z250" s="11">
        <f t="shared" si="10"/>
        <v>800</v>
      </c>
      <c r="AA250" s="11">
        <f t="shared" si="11"/>
        <v>4000</v>
      </c>
      <c r="AB250" s="11"/>
      <c r="AC250" s="14"/>
      <c r="AD250" s="11"/>
      <c r="AE250" s="11"/>
      <c r="AF250" s="11"/>
    </row>
    <row r="251" spans="1:32" ht="11.85" customHeight="1" x14ac:dyDescent="0.25">
      <c r="A251" s="9" t="s">
        <v>2036</v>
      </c>
      <c r="B251" s="10">
        <v>42.5</v>
      </c>
      <c r="C251" s="9" t="s">
        <v>297</v>
      </c>
      <c r="D251" s="9" t="s">
        <v>290</v>
      </c>
      <c r="E251" s="11" t="s">
        <v>291</v>
      </c>
      <c r="F251" s="11">
        <v>16</v>
      </c>
      <c r="G251" s="11">
        <v>25</v>
      </c>
      <c r="H251" s="11"/>
      <c r="I251" s="11"/>
      <c r="J251" s="13" t="s">
        <v>260</v>
      </c>
      <c r="K251" s="21" t="s">
        <v>888</v>
      </c>
      <c r="L251" s="17" t="s">
        <v>234</v>
      </c>
      <c r="M251" s="19" t="s">
        <v>888</v>
      </c>
      <c r="N251" s="13" t="s">
        <v>260</v>
      </c>
      <c r="O251" s="11"/>
      <c r="P251" s="11">
        <v>25</v>
      </c>
      <c r="Q251" s="9" t="s">
        <v>310</v>
      </c>
      <c r="R251" s="10">
        <v>36.5</v>
      </c>
      <c r="S251" s="13" t="s">
        <v>1372</v>
      </c>
      <c r="T251" s="9" t="s">
        <v>2037</v>
      </c>
      <c r="U251" s="11" t="s">
        <v>1083</v>
      </c>
      <c r="V251" s="11" t="s">
        <v>1083</v>
      </c>
      <c r="W251" s="11" t="s">
        <v>1276</v>
      </c>
      <c r="X251" s="11" t="s">
        <v>1373</v>
      </c>
      <c r="Y251" s="11" t="str">
        <f t="shared" si="9"/>
        <v>OK</v>
      </c>
      <c r="Z251" s="11">
        <f t="shared" si="10"/>
        <v>800</v>
      </c>
      <c r="AA251" s="11">
        <f t="shared" si="11"/>
        <v>4000</v>
      </c>
      <c r="AB251" s="11"/>
      <c r="AC251" s="14"/>
      <c r="AD251" s="11"/>
      <c r="AE251" s="11"/>
      <c r="AF251" s="11"/>
    </row>
    <row r="252" spans="1:32" ht="11.85" customHeight="1" x14ac:dyDescent="0.25">
      <c r="A252" s="9" t="s">
        <v>2038</v>
      </c>
      <c r="B252" s="10">
        <v>91.5</v>
      </c>
      <c r="C252" s="9" t="s">
        <v>297</v>
      </c>
      <c r="D252" s="9" t="s">
        <v>290</v>
      </c>
      <c r="E252" s="11" t="s">
        <v>291</v>
      </c>
      <c r="F252" s="11">
        <v>16</v>
      </c>
      <c r="G252" s="11">
        <v>25</v>
      </c>
      <c r="H252" s="11"/>
      <c r="I252" s="11"/>
      <c r="J252" s="13" t="s">
        <v>260</v>
      </c>
      <c r="K252" s="21" t="s">
        <v>888</v>
      </c>
      <c r="L252" s="17" t="s">
        <v>234</v>
      </c>
      <c r="M252" s="19" t="s">
        <v>888</v>
      </c>
      <c r="N252" s="13" t="s">
        <v>260</v>
      </c>
      <c r="O252" s="11"/>
      <c r="P252" s="11">
        <v>25</v>
      </c>
      <c r="Q252" s="9" t="s">
        <v>310</v>
      </c>
      <c r="R252" s="10">
        <v>36.5</v>
      </c>
      <c r="S252" s="13" t="s">
        <v>1372</v>
      </c>
      <c r="T252" s="9" t="s">
        <v>2037</v>
      </c>
      <c r="U252" s="11" t="s">
        <v>1083</v>
      </c>
      <c r="V252" s="11" t="s">
        <v>1083</v>
      </c>
      <c r="W252" s="11" t="s">
        <v>1276</v>
      </c>
      <c r="X252" s="11" t="s">
        <v>1373</v>
      </c>
      <c r="Y252" s="11" t="str">
        <f t="shared" si="9"/>
        <v>OK</v>
      </c>
      <c r="Z252" s="11">
        <f t="shared" si="10"/>
        <v>800</v>
      </c>
      <c r="AA252" s="11">
        <f t="shared" si="11"/>
        <v>4000</v>
      </c>
      <c r="AB252" s="11"/>
      <c r="AC252" s="14"/>
      <c r="AD252" s="11"/>
      <c r="AE252" s="11"/>
      <c r="AF252" s="11"/>
    </row>
    <row r="253" spans="1:32" ht="11.85" customHeight="1" x14ac:dyDescent="0.25">
      <c r="A253" s="9" t="s">
        <v>2039</v>
      </c>
      <c r="B253" s="10">
        <v>116</v>
      </c>
      <c r="C253" s="9" t="s">
        <v>297</v>
      </c>
      <c r="D253" s="9" t="s">
        <v>290</v>
      </c>
      <c r="E253" s="11" t="s">
        <v>291</v>
      </c>
      <c r="F253" s="11">
        <v>16</v>
      </c>
      <c r="G253" s="11">
        <v>25</v>
      </c>
      <c r="H253" s="11"/>
      <c r="I253" s="11"/>
      <c r="J253" s="13" t="s">
        <v>260</v>
      </c>
      <c r="K253" s="21" t="s">
        <v>888</v>
      </c>
      <c r="L253" s="17" t="s">
        <v>234</v>
      </c>
      <c r="M253" s="19" t="s">
        <v>888</v>
      </c>
      <c r="N253" s="13" t="s">
        <v>260</v>
      </c>
      <c r="O253" s="11"/>
      <c r="P253" s="11">
        <v>25</v>
      </c>
      <c r="Q253" s="9" t="s">
        <v>297</v>
      </c>
      <c r="R253" s="10">
        <v>125</v>
      </c>
      <c r="S253" s="13" t="s">
        <v>1372</v>
      </c>
      <c r="T253" s="9" t="s">
        <v>2040</v>
      </c>
      <c r="U253" s="11" t="s">
        <v>1083</v>
      </c>
      <c r="V253" s="11" t="s">
        <v>1083</v>
      </c>
      <c r="W253" s="11" t="s">
        <v>1276</v>
      </c>
      <c r="X253" s="11" t="s">
        <v>1373</v>
      </c>
      <c r="Y253" s="11" t="str">
        <f t="shared" si="9"/>
        <v>OK</v>
      </c>
      <c r="Z253" s="11">
        <f t="shared" si="10"/>
        <v>800</v>
      </c>
      <c r="AA253" s="11">
        <f t="shared" si="11"/>
        <v>4000</v>
      </c>
      <c r="AB253" s="11"/>
      <c r="AC253" s="14"/>
      <c r="AD253" s="11"/>
      <c r="AE253" s="11"/>
      <c r="AF253" s="11"/>
    </row>
    <row r="254" spans="1:32" ht="11.85" customHeight="1" x14ac:dyDescent="0.25">
      <c r="A254" s="9" t="s">
        <v>2041</v>
      </c>
      <c r="B254" s="10">
        <v>88.5</v>
      </c>
      <c r="C254" s="9" t="s">
        <v>310</v>
      </c>
      <c r="D254" s="9" t="s">
        <v>290</v>
      </c>
      <c r="E254" s="11" t="s">
        <v>291</v>
      </c>
      <c r="F254" s="11">
        <v>16</v>
      </c>
      <c r="G254" s="11">
        <v>25</v>
      </c>
      <c r="H254" s="11"/>
      <c r="I254" s="11"/>
      <c r="J254" s="13" t="s">
        <v>260</v>
      </c>
      <c r="K254" s="21" t="s">
        <v>888</v>
      </c>
      <c r="L254" s="17" t="s">
        <v>234</v>
      </c>
      <c r="M254" s="19" t="s">
        <v>888</v>
      </c>
      <c r="N254" s="13" t="s">
        <v>260</v>
      </c>
      <c r="O254" s="11"/>
      <c r="P254" s="11">
        <v>25</v>
      </c>
      <c r="Q254" s="9" t="s">
        <v>297</v>
      </c>
      <c r="R254" s="10">
        <v>125</v>
      </c>
      <c r="S254" s="13" t="s">
        <v>1372</v>
      </c>
      <c r="T254" s="9" t="s">
        <v>2040</v>
      </c>
      <c r="U254" s="11" t="s">
        <v>1083</v>
      </c>
      <c r="V254" s="11" t="s">
        <v>1083</v>
      </c>
      <c r="W254" s="11" t="s">
        <v>1276</v>
      </c>
      <c r="X254" s="11" t="s">
        <v>1373</v>
      </c>
      <c r="Y254" s="11" t="str">
        <f t="shared" si="9"/>
        <v>OK</v>
      </c>
      <c r="Z254" s="11">
        <f t="shared" si="10"/>
        <v>800</v>
      </c>
      <c r="AA254" s="11">
        <f t="shared" si="11"/>
        <v>4000</v>
      </c>
      <c r="AB254" s="11"/>
      <c r="AC254" s="14"/>
      <c r="AD254" s="11"/>
      <c r="AE254" s="11"/>
      <c r="AF254" s="11"/>
    </row>
    <row r="255" spans="1:32" ht="11.85" customHeight="1" x14ac:dyDescent="0.25">
      <c r="A255" s="9" t="s">
        <v>2042</v>
      </c>
      <c r="B255" s="10">
        <v>88.5</v>
      </c>
      <c r="C255" s="9" t="s">
        <v>310</v>
      </c>
      <c r="D255" s="9" t="s">
        <v>290</v>
      </c>
      <c r="E255" s="11" t="s">
        <v>291</v>
      </c>
      <c r="F255" s="11">
        <v>16</v>
      </c>
      <c r="G255" s="11">
        <v>25</v>
      </c>
      <c r="H255" s="11"/>
      <c r="I255" s="11"/>
      <c r="J255" s="13" t="s">
        <v>260</v>
      </c>
      <c r="K255" s="21" t="s">
        <v>888</v>
      </c>
      <c r="L255" s="17" t="s">
        <v>234</v>
      </c>
      <c r="M255" s="19" t="s">
        <v>888</v>
      </c>
      <c r="N255" s="13" t="s">
        <v>260</v>
      </c>
      <c r="O255" s="11"/>
      <c r="P255" s="11">
        <v>25</v>
      </c>
      <c r="Q255" s="9" t="s">
        <v>297</v>
      </c>
      <c r="R255" s="10">
        <v>125</v>
      </c>
      <c r="S255" s="13" t="s">
        <v>1372</v>
      </c>
      <c r="T255" s="9" t="s">
        <v>2040</v>
      </c>
      <c r="U255" s="11" t="s">
        <v>1083</v>
      </c>
      <c r="V255" s="11" t="s">
        <v>1083</v>
      </c>
      <c r="W255" s="11" t="s">
        <v>1276</v>
      </c>
      <c r="X255" s="11" t="s">
        <v>1373</v>
      </c>
      <c r="Y255" s="11" t="str">
        <f t="shared" si="9"/>
        <v>OK</v>
      </c>
      <c r="Z255" s="11">
        <f t="shared" si="10"/>
        <v>800</v>
      </c>
      <c r="AA255" s="11">
        <f t="shared" si="11"/>
        <v>4000</v>
      </c>
      <c r="AB255" s="11"/>
      <c r="AC255" s="14"/>
      <c r="AD255" s="11"/>
      <c r="AE255" s="11"/>
      <c r="AF255" s="11"/>
    </row>
    <row r="256" spans="1:32" ht="11.85" customHeight="1" x14ac:dyDescent="0.25">
      <c r="A256" s="9" t="s">
        <v>2043</v>
      </c>
      <c r="B256" s="10">
        <v>90.5</v>
      </c>
      <c r="C256" s="9" t="s">
        <v>310</v>
      </c>
      <c r="D256" s="9" t="s">
        <v>290</v>
      </c>
      <c r="E256" s="11" t="s">
        <v>291</v>
      </c>
      <c r="F256" s="11">
        <v>16</v>
      </c>
      <c r="G256" s="11">
        <v>25</v>
      </c>
      <c r="H256" s="11"/>
      <c r="I256" s="11"/>
      <c r="J256" s="13" t="s">
        <v>260</v>
      </c>
      <c r="K256" s="21" t="s">
        <v>888</v>
      </c>
      <c r="L256" s="17" t="s">
        <v>234</v>
      </c>
      <c r="M256" s="19" t="s">
        <v>888</v>
      </c>
      <c r="N256" s="13" t="s">
        <v>260</v>
      </c>
      <c r="O256" s="11"/>
      <c r="P256" s="11">
        <v>25</v>
      </c>
      <c r="Q256" s="9" t="s">
        <v>310</v>
      </c>
      <c r="R256" s="10">
        <v>198</v>
      </c>
      <c r="S256" s="13" t="s">
        <v>1372</v>
      </c>
      <c r="T256" s="9" t="s">
        <v>2044</v>
      </c>
      <c r="U256" s="11" t="s">
        <v>1083</v>
      </c>
      <c r="V256" s="11" t="s">
        <v>1083</v>
      </c>
      <c r="W256" s="11" t="s">
        <v>1276</v>
      </c>
      <c r="X256" s="11" t="s">
        <v>1373</v>
      </c>
      <c r="Y256" s="11" t="str">
        <f t="shared" si="9"/>
        <v>OK</v>
      </c>
      <c r="Z256" s="11">
        <f t="shared" si="10"/>
        <v>800</v>
      </c>
      <c r="AA256" s="11">
        <f t="shared" si="11"/>
        <v>4000</v>
      </c>
      <c r="AB256" s="11"/>
      <c r="AC256" s="14"/>
      <c r="AD256" s="11"/>
      <c r="AE256" s="11"/>
      <c r="AF256" s="11"/>
    </row>
    <row r="257" spans="1:32" ht="11.85" customHeight="1" x14ac:dyDescent="0.25">
      <c r="A257" s="9" t="s">
        <v>2045</v>
      </c>
      <c r="B257" s="10">
        <v>88.25</v>
      </c>
      <c r="C257" s="9" t="s">
        <v>310</v>
      </c>
      <c r="D257" s="9" t="s">
        <v>290</v>
      </c>
      <c r="E257" s="11" t="s">
        <v>291</v>
      </c>
      <c r="F257" s="11">
        <v>16</v>
      </c>
      <c r="G257" s="11">
        <v>25</v>
      </c>
      <c r="H257" s="11"/>
      <c r="I257" s="11"/>
      <c r="J257" s="13" t="s">
        <v>260</v>
      </c>
      <c r="K257" s="21" t="s">
        <v>888</v>
      </c>
      <c r="L257" s="17" t="s">
        <v>234</v>
      </c>
      <c r="M257" s="19" t="s">
        <v>888</v>
      </c>
      <c r="N257" s="13" t="s">
        <v>260</v>
      </c>
      <c r="O257" s="11"/>
      <c r="P257" s="11">
        <v>25</v>
      </c>
      <c r="Q257" s="9" t="s">
        <v>310</v>
      </c>
      <c r="R257" s="10">
        <v>198</v>
      </c>
      <c r="S257" s="13" t="s">
        <v>1372</v>
      </c>
      <c r="T257" s="9" t="s">
        <v>2044</v>
      </c>
      <c r="U257" s="11" t="s">
        <v>1083</v>
      </c>
      <c r="V257" s="11" t="s">
        <v>1083</v>
      </c>
      <c r="W257" s="11" t="s">
        <v>1276</v>
      </c>
      <c r="X257" s="11" t="s">
        <v>1373</v>
      </c>
      <c r="Y257" s="11" t="str">
        <f t="shared" si="9"/>
        <v>OK</v>
      </c>
      <c r="Z257" s="11">
        <f t="shared" si="10"/>
        <v>800</v>
      </c>
      <c r="AA257" s="11">
        <f t="shared" si="11"/>
        <v>4000</v>
      </c>
      <c r="AB257" s="11"/>
      <c r="AC257" s="14"/>
      <c r="AD257" s="11"/>
      <c r="AE257" s="11"/>
      <c r="AF257" s="11"/>
    </row>
    <row r="258" spans="1:32" ht="11.85" customHeight="1" x14ac:dyDescent="0.25">
      <c r="A258" s="9" t="s">
        <v>2046</v>
      </c>
      <c r="B258" s="10">
        <v>92</v>
      </c>
      <c r="C258" s="9" t="s">
        <v>310</v>
      </c>
      <c r="D258" s="9" t="s">
        <v>290</v>
      </c>
      <c r="E258" s="11" t="s">
        <v>291</v>
      </c>
      <c r="F258" s="11">
        <v>16</v>
      </c>
      <c r="G258" s="11">
        <v>25</v>
      </c>
      <c r="H258" s="11"/>
      <c r="I258" s="11"/>
      <c r="J258" s="13" t="s">
        <v>260</v>
      </c>
      <c r="K258" s="21" t="s">
        <v>888</v>
      </c>
      <c r="L258" s="17" t="s">
        <v>234</v>
      </c>
      <c r="M258" s="19" t="s">
        <v>888</v>
      </c>
      <c r="N258" s="13" t="s">
        <v>260</v>
      </c>
      <c r="O258" s="11"/>
      <c r="P258" s="11">
        <v>25</v>
      </c>
      <c r="Q258" s="9" t="s">
        <v>310</v>
      </c>
      <c r="R258" s="10">
        <v>198</v>
      </c>
      <c r="S258" s="13" t="s">
        <v>1372</v>
      </c>
      <c r="T258" s="9" t="s">
        <v>2044</v>
      </c>
      <c r="U258" s="11" t="s">
        <v>1083</v>
      </c>
      <c r="V258" s="11" t="s">
        <v>1083</v>
      </c>
      <c r="W258" s="11" t="s">
        <v>1276</v>
      </c>
      <c r="X258" s="11" t="s">
        <v>1373</v>
      </c>
      <c r="Y258" s="11" t="str">
        <f t="shared" si="9"/>
        <v>OK</v>
      </c>
      <c r="Z258" s="11">
        <f t="shared" si="10"/>
        <v>800</v>
      </c>
      <c r="AA258" s="11">
        <f t="shared" si="11"/>
        <v>4000</v>
      </c>
      <c r="AB258" s="11"/>
      <c r="AC258" s="14"/>
      <c r="AD258" s="11"/>
      <c r="AE258" s="11"/>
      <c r="AF258" s="11"/>
    </row>
    <row r="259" spans="1:32" ht="11.85" customHeight="1" x14ac:dyDescent="0.25">
      <c r="A259" s="9" t="s">
        <v>2047</v>
      </c>
      <c r="B259" s="10">
        <v>101</v>
      </c>
      <c r="C259" s="9" t="s">
        <v>297</v>
      </c>
      <c r="D259" s="9" t="s">
        <v>290</v>
      </c>
      <c r="E259" s="11" t="s">
        <v>291</v>
      </c>
      <c r="F259" s="11">
        <v>16</v>
      </c>
      <c r="G259" s="11">
        <v>25</v>
      </c>
      <c r="H259" s="11"/>
      <c r="I259" s="21"/>
      <c r="J259" s="13" t="s">
        <v>260</v>
      </c>
      <c r="K259" s="21" t="s">
        <v>888</v>
      </c>
      <c r="L259" s="17" t="s">
        <v>234</v>
      </c>
      <c r="M259" s="101" t="s">
        <v>888</v>
      </c>
      <c r="N259" s="13" t="s">
        <v>260</v>
      </c>
      <c r="O259" s="11"/>
      <c r="P259" s="223">
        <v>25</v>
      </c>
      <c r="Q259" s="9" t="s">
        <v>310</v>
      </c>
      <c r="R259" s="10">
        <v>198</v>
      </c>
      <c r="S259" s="13" t="s">
        <v>1372</v>
      </c>
      <c r="T259" s="9" t="s">
        <v>2048</v>
      </c>
      <c r="U259" s="11" t="s">
        <v>1083</v>
      </c>
      <c r="V259" s="11" t="s">
        <v>1083</v>
      </c>
      <c r="W259" s="11" t="s">
        <v>1276</v>
      </c>
      <c r="X259" s="11" t="s">
        <v>1373</v>
      </c>
      <c r="Y259" s="11" t="str">
        <f t="shared" ref="Y259:Y296" si="12">IF(G259=P259, "OK","FIX THIS FKING LINE!!")</f>
        <v>OK</v>
      </c>
      <c r="Z259" s="11">
        <f t="shared" ref="Z259:Z322" si="13">F259*G259*2</f>
        <v>800</v>
      </c>
      <c r="AA259" s="11">
        <f t="shared" ref="AA259:AA322" si="14">Z259*5</f>
        <v>4000</v>
      </c>
    </row>
    <row r="260" spans="1:32" ht="11.85" customHeight="1" x14ac:dyDescent="0.25">
      <c r="A260" s="9" t="s">
        <v>2049</v>
      </c>
      <c r="B260" s="10">
        <v>44</v>
      </c>
      <c r="C260" s="9" t="s">
        <v>297</v>
      </c>
      <c r="D260" s="9" t="s">
        <v>290</v>
      </c>
      <c r="E260" s="11" t="s">
        <v>291</v>
      </c>
      <c r="F260" s="11">
        <v>16</v>
      </c>
      <c r="G260" s="11">
        <v>25</v>
      </c>
      <c r="H260" s="11"/>
      <c r="I260" s="12" t="s">
        <v>835</v>
      </c>
      <c r="J260" s="13" t="s">
        <v>260</v>
      </c>
      <c r="K260" s="21" t="s">
        <v>574</v>
      </c>
      <c r="L260" s="9" t="s">
        <v>234</v>
      </c>
      <c r="M260" s="101" t="s">
        <v>888</v>
      </c>
      <c r="N260" s="13" t="s">
        <v>260</v>
      </c>
      <c r="O260" s="11" t="s">
        <v>835</v>
      </c>
      <c r="P260" s="223">
        <v>25</v>
      </c>
      <c r="Q260" s="9" t="s">
        <v>310</v>
      </c>
      <c r="R260" s="10">
        <v>198</v>
      </c>
      <c r="S260" s="13" t="s">
        <v>1372</v>
      </c>
      <c r="T260" s="9" t="s">
        <v>2048</v>
      </c>
      <c r="U260" s="11" t="s">
        <v>1083</v>
      </c>
      <c r="V260" s="11" t="s">
        <v>1083</v>
      </c>
      <c r="W260" s="11" t="s">
        <v>1276</v>
      </c>
      <c r="X260" s="11" t="s">
        <v>1373</v>
      </c>
      <c r="Y260" s="11" t="str">
        <f t="shared" si="12"/>
        <v>OK</v>
      </c>
      <c r="Z260" s="11">
        <f t="shared" si="13"/>
        <v>800</v>
      </c>
      <c r="AA260" s="11">
        <f t="shared" si="14"/>
        <v>4000</v>
      </c>
    </row>
    <row r="261" spans="1:32" ht="11.85" customHeight="1" x14ac:dyDescent="0.25">
      <c r="A261" s="9" t="s">
        <v>2050</v>
      </c>
      <c r="B261" s="10">
        <v>28.85</v>
      </c>
      <c r="C261" s="9" t="s">
        <v>297</v>
      </c>
      <c r="D261" s="9" t="s">
        <v>290</v>
      </c>
      <c r="E261" s="11" t="s">
        <v>291</v>
      </c>
      <c r="F261" s="11">
        <v>16</v>
      </c>
      <c r="G261" s="11">
        <v>25</v>
      </c>
      <c r="H261" s="11"/>
      <c r="I261" s="21" t="s">
        <v>2051</v>
      </c>
      <c r="J261" s="13" t="s">
        <v>260</v>
      </c>
      <c r="K261" s="21" t="s">
        <v>614</v>
      </c>
      <c r="L261" s="9" t="s">
        <v>234</v>
      </c>
      <c r="M261" s="101" t="s">
        <v>888</v>
      </c>
      <c r="N261" s="13" t="s">
        <v>260</v>
      </c>
      <c r="O261" s="11"/>
      <c r="P261" s="223">
        <v>25</v>
      </c>
      <c r="Q261" s="9" t="s">
        <v>310</v>
      </c>
      <c r="R261" s="10">
        <v>198</v>
      </c>
      <c r="S261" s="13" t="s">
        <v>1372</v>
      </c>
      <c r="T261" s="9" t="s">
        <v>2048</v>
      </c>
      <c r="U261" s="11" t="s">
        <v>1083</v>
      </c>
      <c r="V261" s="11" t="s">
        <v>1083</v>
      </c>
      <c r="W261" s="11" t="s">
        <v>1276</v>
      </c>
      <c r="X261" s="11" t="s">
        <v>1373</v>
      </c>
      <c r="Y261" s="11" t="str">
        <f t="shared" si="12"/>
        <v>OK</v>
      </c>
      <c r="Z261" s="11">
        <f t="shared" si="13"/>
        <v>800</v>
      </c>
      <c r="AA261" s="11">
        <f t="shared" si="14"/>
        <v>4000</v>
      </c>
    </row>
    <row r="262" spans="1:32" ht="11.85" customHeight="1" x14ac:dyDescent="0.25">
      <c r="A262" s="9" t="s">
        <v>2052</v>
      </c>
      <c r="B262" s="10">
        <v>92</v>
      </c>
      <c r="C262" s="9" t="s">
        <v>310</v>
      </c>
      <c r="D262" s="9" t="s">
        <v>290</v>
      </c>
      <c r="E262" s="11" t="s">
        <v>291</v>
      </c>
      <c r="F262" s="11">
        <v>16</v>
      </c>
      <c r="G262" s="11">
        <v>25</v>
      </c>
      <c r="H262" s="11"/>
      <c r="I262" s="11"/>
      <c r="J262" s="13" t="s">
        <v>260</v>
      </c>
      <c r="K262" s="21" t="s">
        <v>910</v>
      </c>
      <c r="L262" s="17" t="s">
        <v>234</v>
      </c>
      <c r="M262" s="19" t="s">
        <v>910</v>
      </c>
      <c r="N262" s="13" t="s">
        <v>260</v>
      </c>
      <c r="O262" s="11"/>
      <c r="P262" s="11">
        <v>25</v>
      </c>
      <c r="Q262" s="9" t="s">
        <v>310</v>
      </c>
      <c r="R262" s="10">
        <v>93.75</v>
      </c>
      <c r="S262" s="13" t="s">
        <v>1372</v>
      </c>
      <c r="T262" s="9" t="s">
        <v>2053</v>
      </c>
      <c r="U262" s="11" t="s">
        <v>1083</v>
      </c>
      <c r="V262" s="11" t="s">
        <v>1083</v>
      </c>
      <c r="W262" s="11" t="s">
        <v>1276</v>
      </c>
      <c r="X262" s="11" t="s">
        <v>1373</v>
      </c>
      <c r="Y262" s="11" t="str">
        <f t="shared" si="12"/>
        <v>OK</v>
      </c>
      <c r="Z262" s="11">
        <f t="shared" si="13"/>
        <v>800</v>
      </c>
      <c r="AA262" s="11">
        <f t="shared" si="14"/>
        <v>4000</v>
      </c>
      <c r="AB262" s="11"/>
      <c r="AC262" s="14"/>
      <c r="AD262" s="11"/>
      <c r="AE262" s="11"/>
      <c r="AF262" s="11"/>
    </row>
    <row r="263" spans="1:32" ht="11.85" customHeight="1" x14ac:dyDescent="0.25">
      <c r="A263" s="9" t="s">
        <v>2054</v>
      </c>
      <c r="B263" s="10">
        <v>89</v>
      </c>
      <c r="C263" s="9" t="s">
        <v>310</v>
      </c>
      <c r="D263" s="9" t="s">
        <v>290</v>
      </c>
      <c r="E263" s="11" t="s">
        <v>291</v>
      </c>
      <c r="F263" s="11">
        <v>16</v>
      </c>
      <c r="G263" s="11">
        <v>25</v>
      </c>
      <c r="H263" s="11"/>
      <c r="I263" s="11"/>
      <c r="J263" s="13" t="s">
        <v>260</v>
      </c>
      <c r="K263" s="21" t="s">
        <v>910</v>
      </c>
      <c r="L263" s="17" t="s">
        <v>234</v>
      </c>
      <c r="M263" s="19" t="s">
        <v>910</v>
      </c>
      <c r="N263" s="13" t="s">
        <v>260</v>
      </c>
      <c r="O263" s="11"/>
      <c r="P263" s="11">
        <v>25</v>
      </c>
      <c r="Q263" s="9" t="s">
        <v>310</v>
      </c>
      <c r="R263" s="10">
        <v>95.25</v>
      </c>
      <c r="S263" s="13" t="s">
        <v>1372</v>
      </c>
      <c r="T263" s="9" t="s">
        <v>2055</v>
      </c>
      <c r="U263" s="11" t="s">
        <v>1083</v>
      </c>
      <c r="V263" s="11" t="s">
        <v>1083</v>
      </c>
      <c r="W263" s="11" t="s">
        <v>1276</v>
      </c>
      <c r="X263" s="11" t="s">
        <v>1373</v>
      </c>
      <c r="Y263" s="11" t="str">
        <f t="shared" si="12"/>
        <v>OK</v>
      </c>
      <c r="Z263" s="11">
        <f t="shared" si="13"/>
        <v>800</v>
      </c>
      <c r="AA263" s="11">
        <f t="shared" si="14"/>
        <v>4000</v>
      </c>
      <c r="AB263" s="11"/>
      <c r="AC263" s="14"/>
      <c r="AD263" s="11"/>
      <c r="AE263" s="11"/>
      <c r="AF263" s="11"/>
    </row>
    <row r="264" spans="1:32" ht="11.85" customHeight="1" x14ac:dyDescent="0.25">
      <c r="A264" s="9" t="s">
        <v>2056</v>
      </c>
      <c r="B264" s="10">
        <v>98.5</v>
      </c>
      <c r="C264" s="9" t="s">
        <v>310</v>
      </c>
      <c r="D264" s="9" t="s">
        <v>290</v>
      </c>
      <c r="E264" s="11" t="s">
        <v>291</v>
      </c>
      <c r="F264" s="11">
        <v>16</v>
      </c>
      <c r="G264" s="11">
        <v>25</v>
      </c>
      <c r="H264" s="11"/>
      <c r="I264" s="11"/>
      <c r="J264" s="13" t="s">
        <v>260</v>
      </c>
      <c r="K264" s="21" t="s">
        <v>910</v>
      </c>
      <c r="L264" s="17" t="s">
        <v>234</v>
      </c>
      <c r="M264" s="19" t="s">
        <v>910</v>
      </c>
      <c r="N264" s="13" t="s">
        <v>260</v>
      </c>
      <c r="O264" s="11"/>
      <c r="P264" s="11">
        <v>25</v>
      </c>
      <c r="Q264" s="9" t="s">
        <v>310</v>
      </c>
      <c r="R264" s="10">
        <v>137.5</v>
      </c>
      <c r="S264" s="13" t="s">
        <v>1372</v>
      </c>
      <c r="T264" s="9" t="s">
        <v>2057</v>
      </c>
      <c r="U264" s="11" t="s">
        <v>1083</v>
      </c>
      <c r="V264" s="11" t="s">
        <v>1083</v>
      </c>
      <c r="W264" s="11" t="s">
        <v>1276</v>
      </c>
      <c r="X264" s="11" t="s">
        <v>1373</v>
      </c>
      <c r="Y264" s="11" t="str">
        <f t="shared" si="12"/>
        <v>OK</v>
      </c>
      <c r="Z264" s="11">
        <f t="shared" si="13"/>
        <v>800</v>
      </c>
      <c r="AA264" s="11">
        <f t="shared" si="14"/>
        <v>4000</v>
      </c>
      <c r="AB264" s="11"/>
      <c r="AC264" s="14"/>
      <c r="AD264" s="11"/>
      <c r="AE264" s="11"/>
      <c r="AF264" s="11"/>
    </row>
    <row r="265" spans="1:32" ht="11.85" customHeight="1" x14ac:dyDescent="0.25">
      <c r="A265" s="9" t="s">
        <v>2058</v>
      </c>
      <c r="B265" s="10">
        <v>44.5</v>
      </c>
      <c r="C265" s="9" t="s">
        <v>297</v>
      </c>
      <c r="D265" s="9" t="s">
        <v>290</v>
      </c>
      <c r="E265" s="11" t="s">
        <v>291</v>
      </c>
      <c r="F265" s="11">
        <v>16</v>
      </c>
      <c r="G265" s="11">
        <v>25</v>
      </c>
      <c r="H265" s="11"/>
      <c r="I265" s="21" t="s">
        <v>918</v>
      </c>
      <c r="J265" s="13" t="s">
        <v>260</v>
      </c>
      <c r="K265" s="21" t="s">
        <v>910</v>
      </c>
      <c r="L265" s="17" t="s">
        <v>234</v>
      </c>
      <c r="M265" s="19" t="s">
        <v>918</v>
      </c>
      <c r="N265" s="13" t="s">
        <v>260</v>
      </c>
      <c r="O265" s="19"/>
      <c r="P265" s="11">
        <v>25</v>
      </c>
      <c r="Q265" s="9" t="s">
        <v>310</v>
      </c>
      <c r="R265" s="10">
        <v>91.5</v>
      </c>
      <c r="S265" s="13" t="s">
        <v>1372</v>
      </c>
      <c r="T265" s="9" t="s">
        <v>2059</v>
      </c>
      <c r="U265" s="11" t="s">
        <v>1083</v>
      </c>
      <c r="V265" s="11" t="s">
        <v>1083</v>
      </c>
      <c r="W265" s="11" t="s">
        <v>1276</v>
      </c>
      <c r="X265" s="11" t="s">
        <v>1373</v>
      </c>
      <c r="Y265" s="11" t="str">
        <f t="shared" si="12"/>
        <v>OK</v>
      </c>
      <c r="Z265" s="11">
        <f t="shared" si="13"/>
        <v>800</v>
      </c>
      <c r="AA265" s="11">
        <f t="shared" si="14"/>
        <v>4000</v>
      </c>
      <c r="AB265" s="11"/>
      <c r="AC265" s="14"/>
      <c r="AD265" s="11"/>
      <c r="AE265" s="11"/>
      <c r="AF265" s="11"/>
    </row>
    <row r="266" spans="1:32" ht="11.85" customHeight="1" x14ac:dyDescent="0.25">
      <c r="A266" s="9" t="s">
        <v>2060</v>
      </c>
      <c r="B266" s="10">
        <v>81</v>
      </c>
      <c r="C266" s="9" t="s">
        <v>297</v>
      </c>
      <c r="D266" s="9" t="s">
        <v>290</v>
      </c>
      <c r="E266" s="11" t="s">
        <v>291</v>
      </c>
      <c r="F266" s="11">
        <v>16</v>
      </c>
      <c r="G266" s="11">
        <v>25</v>
      </c>
      <c r="H266" s="11"/>
      <c r="I266" s="21" t="s">
        <v>883</v>
      </c>
      <c r="J266" s="13" t="s">
        <v>260</v>
      </c>
      <c r="K266" s="21" t="s">
        <v>910</v>
      </c>
      <c r="L266" s="17" t="s">
        <v>234</v>
      </c>
      <c r="M266" s="19" t="s">
        <v>883</v>
      </c>
      <c r="N266" s="13" t="s">
        <v>260</v>
      </c>
      <c r="O266" s="19"/>
      <c r="P266" s="11">
        <v>25</v>
      </c>
      <c r="Q266" s="9" t="s">
        <v>297</v>
      </c>
      <c r="R266" s="10">
        <v>24.01</v>
      </c>
      <c r="S266" s="13" t="s">
        <v>1372</v>
      </c>
      <c r="T266" s="9" t="s">
        <v>110</v>
      </c>
      <c r="U266" s="11" t="s">
        <v>1083</v>
      </c>
      <c r="V266" s="11" t="s">
        <v>1083</v>
      </c>
      <c r="W266" s="11" t="s">
        <v>1276</v>
      </c>
      <c r="X266" s="11" t="s">
        <v>1373</v>
      </c>
      <c r="Y266" s="11" t="str">
        <f t="shared" si="12"/>
        <v>OK</v>
      </c>
      <c r="Z266" s="11">
        <f t="shared" si="13"/>
        <v>800</v>
      </c>
      <c r="AA266" s="11">
        <f t="shared" si="14"/>
        <v>4000</v>
      </c>
      <c r="AB266" s="11"/>
      <c r="AC266" s="14"/>
      <c r="AD266" s="11"/>
      <c r="AE266" s="11"/>
      <c r="AF266" s="11"/>
    </row>
    <row r="267" spans="1:32" ht="11.85" customHeight="1" x14ac:dyDescent="0.25">
      <c r="A267" s="9" t="s">
        <v>2061</v>
      </c>
      <c r="B267" s="10">
        <v>124</v>
      </c>
      <c r="C267" s="9" t="s">
        <v>297</v>
      </c>
      <c r="D267" s="9" t="s">
        <v>290</v>
      </c>
      <c r="E267" s="11" t="s">
        <v>291</v>
      </c>
      <c r="F267" s="11">
        <v>16</v>
      </c>
      <c r="G267" s="11">
        <v>25</v>
      </c>
      <c r="H267" s="11"/>
      <c r="I267" s="21" t="s">
        <v>708</v>
      </c>
      <c r="J267" s="13" t="s">
        <v>260</v>
      </c>
      <c r="K267" s="21" t="s">
        <v>910</v>
      </c>
      <c r="L267" s="17" t="s">
        <v>234</v>
      </c>
      <c r="M267" s="19" t="s">
        <v>708</v>
      </c>
      <c r="N267" s="13" t="s">
        <v>260</v>
      </c>
      <c r="O267" s="19"/>
      <c r="P267" s="11">
        <v>25</v>
      </c>
      <c r="Q267" s="9" t="s">
        <v>297</v>
      </c>
      <c r="R267" s="10">
        <v>111</v>
      </c>
      <c r="S267" s="13" t="s">
        <v>1372</v>
      </c>
      <c r="T267" s="9" t="s">
        <v>2062</v>
      </c>
      <c r="U267" s="11" t="s">
        <v>1083</v>
      </c>
      <c r="V267" s="11" t="s">
        <v>1083</v>
      </c>
      <c r="W267" s="11" t="s">
        <v>1276</v>
      </c>
      <c r="X267" s="11" t="s">
        <v>1373</v>
      </c>
      <c r="Y267" s="11" t="str">
        <f t="shared" si="12"/>
        <v>OK</v>
      </c>
      <c r="Z267" s="11">
        <f t="shared" si="13"/>
        <v>800</v>
      </c>
      <c r="AA267" s="11">
        <f t="shared" si="14"/>
        <v>4000</v>
      </c>
      <c r="AB267" s="11"/>
      <c r="AC267" s="14"/>
      <c r="AD267" s="11"/>
      <c r="AE267" s="11"/>
      <c r="AF267" s="11"/>
    </row>
    <row r="268" spans="1:32" ht="11.85" customHeight="1" x14ac:dyDescent="0.25">
      <c r="A268" s="9" t="s">
        <v>2063</v>
      </c>
      <c r="B268" s="10">
        <v>125</v>
      </c>
      <c r="C268" s="9" t="s">
        <v>297</v>
      </c>
      <c r="D268" s="9" t="s">
        <v>290</v>
      </c>
      <c r="E268" s="11" t="s">
        <v>291</v>
      </c>
      <c r="F268" s="11">
        <v>16</v>
      </c>
      <c r="G268" s="11">
        <v>25</v>
      </c>
      <c r="H268" s="11"/>
      <c r="I268" s="21" t="s">
        <v>708</v>
      </c>
      <c r="J268" s="13" t="s">
        <v>260</v>
      </c>
      <c r="K268" s="21" t="s">
        <v>910</v>
      </c>
      <c r="L268" s="17" t="s">
        <v>234</v>
      </c>
      <c r="M268" s="19" t="s">
        <v>708</v>
      </c>
      <c r="N268" s="13" t="s">
        <v>260</v>
      </c>
      <c r="O268" s="19"/>
      <c r="P268" s="11">
        <v>25</v>
      </c>
      <c r="Q268" s="9" t="s">
        <v>310</v>
      </c>
      <c r="R268" s="10">
        <v>88.5</v>
      </c>
      <c r="S268" s="13" t="s">
        <v>1372</v>
      </c>
      <c r="T268" s="9" t="s">
        <v>1742</v>
      </c>
      <c r="U268" s="11" t="s">
        <v>1083</v>
      </c>
      <c r="V268" s="11" t="s">
        <v>1083</v>
      </c>
      <c r="W268" s="11" t="s">
        <v>1276</v>
      </c>
      <c r="X268" s="11" t="s">
        <v>1373</v>
      </c>
      <c r="Y268" s="11" t="str">
        <f t="shared" si="12"/>
        <v>OK</v>
      </c>
      <c r="Z268" s="11">
        <f t="shared" si="13"/>
        <v>800</v>
      </c>
      <c r="AA268" s="11">
        <f t="shared" si="14"/>
        <v>4000</v>
      </c>
      <c r="AB268" s="11"/>
      <c r="AC268" s="14"/>
      <c r="AD268" s="11"/>
      <c r="AE268" s="11"/>
      <c r="AF268" s="11"/>
    </row>
    <row r="269" spans="1:32" ht="11.85" customHeight="1" x14ac:dyDescent="0.25">
      <c r="A269" s="9" t="s">
        <v>2064</v>
      </c>
      <c r="B269" s="10">
        <v>88</v>
      </c>
      <c r="C269" s="9" t="s">
        <v>310</v>
      </c>
      <c r="D269" s="9" t="s">
        <v>290</v>
      </c>
      <c r="E269" s="11" t="s">
        <v>291</v>
      </c>
      <c r="F269" s="11">
        <v>16</v>
      </c>
      <c r="G269" s="11">
        <v>25</v>
      </c>
      <c r="H269" s="11"/>
      <c r="I269" s="11"/>
      <c r="J269" s="13" t="s">
        <v>260</v>
      </c>
      <c r="K269" s="21" t="s">
        <v>136</v>
      </c>
      <c r="L269" s="17" t="s">
        <v>234</v>
      </c>
      <c r="M269" s="19" t="s">
        <v>136</v>
      </c>
      <c r="N269" s="13" t="s">
        <v>260</v>
      </c>
      <c r="O269" s="11"/>
      <c r="P269" s="11">
        <v>25</v>
      </c>
      <c r="Q269" s="9" t="s">
        <v>310</v>
      </c>
      <c r="R269" s="10">
        <v>36.450000000000003</v>
      </c>
      <c r="S269" s="13" t="s">
        <v>1372</v>
      </c>
      <c r="T269" s="9" t="s">
        <v>2065</v>
      </c>
      <c r="U269" s="11" t="s">
        <v>1083</v>
      </c>
      <c r="V269" s="11" t="s">
        <v>1083</v>
      </c>
      <c r="W269" s="11" t="s">
        <v>1276</v>
      </c>
      <c r="X269" s="11" t="s">
        <v>1373</v>
      </c>
      <c r="Y269" s="11" t="str">
        <f t="shared" si="12"/>
        <v>OK</v>
      </c>
      <c r="Z269" s="11">
        <f t="shared" si="13"/>
        <v>800</v>
      </c>
      <c r="AA269" s="11">
        <f t="shared" si="14"/>
        <v>4000</v>
      </c>
      <c r="AB269" s="11"/>
      <c r="AC269" s="14"/>
      <c r="AD269" s="11"/>
      <c r="AE269" s="11"/>
      <c r="AF269" s="11"/>
    </row>
    <row r="270" spans="1:32" ht="11.85" customHeight="1" x14ac:dyDescent="0.25">
      <c r="A270" s="9" t="s">
        <v>2066</v>
      </c>
      <c r="B270" s="10">
        <v>274</v>
      </c>
      <c r="C270" s="9" t="s">
        <v>310</v>
      </c>
      <c r="D270" s="9" t="s">
        <v>290</v>
      </c>
      <c r="E270" s="11" t="s">
        <v>291</v>
      </c>
      <c r="F270" s="11">
        <v>16</v>
      </c>
      <c r="G270" s="11">
        <v>25</v>
      </c>
      <c r="H270" s="11"/>
      <c r="I270" s="11"/>
      <c r="J270" s="13" t="s">
        <v>260</v>
      </c>
      <c r="K270" s="21" t="s">
        <v>136</v>
      </c>
      <c r="L270" s="17" t="s">
        <v>234</v>
      </c>
      <c r="M270" s="19" t="s">
        <v>136</v>
      </c>
      <c r="N270" s="13" t="s">
        <v>260</v>
      </c>
      <c r="O270" s="11"/>
      <c r="P270" s="11">
        <v>25</v>
      </c>
      <c r="Q270" s="9" t="s">
        <v>310</v>
      </c>
      <c r="R270" s="10">
        <v>89</v>
      </c>
      <c r="S270" s="13" t="s">
        <v>1372</v>
      </c>
      <c r="T270" s="9" t="s">
        <v>2067</v>
      </c>
      <c r="U270" s="11" t="s">
        <v>1083</v>
      </c>
      <c r="V270" s="11" t="s">
        <v>1083</v>
      </c>
      <c r="W270" s="11" t="s">
        <v>1276</v>
      </c>
      <c r="X270" s="11" t="s">
        <v>1373</v>
      </c>
      <c r="Y270" s="11" t="str">
        <f t="shared" si="12"/>
        <v>OK</v>
      </c>
      <c r="Z270" s="11">
        <f t="shared" si="13"/>
        <v>800</v>
      </c>
      <c r="AA270" s="11">
        <f t="shared" si="14"/>
        <v>4000</v>
      </c>
      <c r="AB270" s="11"/>
      <c r="AC270" s="14"/>
      <c r="AD270" s="11"/>
      <c r="AE270" s="11"/>
      <c r="AF270" s="11"/>
    </row>
    <row r="271" spans="1:32" ht="11.85" customHeight="1" x14ac:dyDescent="0.25">
      <c r="A271" s="9" t="s">
        <v>2068</v>
      </c>
      <c r="B271" s="10">
        <v>280</v>
      </c>
      <c r="C271" s="9" t="s">
        <v>310</v>
      </c>
      <c r="D271" s="9" t="s">
        <v>290</v>
      </c>
      <c r="E271" s="11" t="s">
        <v>291</v>
      </c>
      <c r="F271" s="11">
        <v>16</v>
      </c>
      <c r="G271" s="11">
        <v>25</v>
      </c>
      <c r="H271" s="11"/>
      <c r="I271" s="11"/>
      <c r="J271" s="13" t="s">
        <v>260</v>
      </c>
      <c r="K271" s="12" t="s">
        <v>136</v>
      </c>
      <c r="L271" s="17" t="s">
        <v>234</v>
      </c>
      <c r="M271" s="19" t="s">
        <v>136</v>
      </c>
      <c r="N271" s="13" t="s">
        <v>260</v>
      </c>
      <c r="O271" s="11"/>
      <c r="P271" s="11">
        <v>25</v>
      </c>
      <c r="Q271" s="9" t="s">
        <v>310</v>
      </c>
      <c r="R271" s="10">
        <v>89.75</v>
      </c>
      <c r="S271" s="13" t="s">
        <v>1372</v>
      </c>
      <c r="T271" s="9" t="s">
        <v>2069</v>
      </c>
      <c r="U271" s="11" t="s">
        <v>1083</v>
      </c>
      <c r="V271" s="11" t="s">
        <v>1083</v>
      </c>
      <c r="W271" s="11" t="s">
        <v>1276</v>
      </c>
      <c r="X271" s="11" t="s">
        <v>1373</v>
      </c>
      <c r="Y271" s="11" t="str">
        <f t="shared" si="12"/>
        <v>OK</v>
      </c>
      <c r="Z271" s="11">
        <f t="shared" si="13"/>
        <v>800</v>
      </c>
      <c r="AA271" s="11">
        <f t="shared" si="14"/>
        <v>4000</v>
      </c>
      <c r="AB271" s="11"/>
      <c r="AC271" s="14"/>
      <c r="AD271" s="11"/>
      <c r="AE271" s="11"/>
      <c r="AF271" s="11"/>
    </row>
    <row r="272" spans="1:32" ht="11.85" customHeight="1" x14ac:dyDescent="0.25">
      <c r="A272" s="9" t="s">
        <v>2070</v>
      </c>
      <c r="B272" s="10">
        <v>84</v>
      </c>
      <c r="C272" s="9" t="s">
        <v>310</v>
      </c>
      <c r="D272" s="9" t="s">
        <v>290</v>
      </c>
      <c r="E272" s="11" t="s">
        <v>291</v>
      </c>
      <c r="F272" s="11">
        <v>16</v>
      </c>
      <c r="G272" s="11">
        <v>25</v>
      </c>
      <c r="H272" s="11"/>
      <c r="I272" s="11"/>
      <c r="J272" s="13" t="s">
        <v>260</v>
      </c>
      <c r="K272" s="21" t="s">
        <v>130</v>
      </c>
      <c r="L272" s="17" t="s">
        <v>234</v>
      </c>
      <c r="M272" s="19" t="s">
        <v>130</v>
      </c>
      <c r="N272" s="13" t="s">
        <v>260</v>
      </c>
      <c r="O272" s="11"/>
      <c r="P272" s="11">
        <v>25</v>
      </c>
      <c r="Q272" s="9" t="s">
        <v>310</v>
      </c>
      <c r="R272" s="10">
        <v>118.5</v>
      </c>
      <c r="S272" s="13" t="s">
        <v>1372</v>
      </c>
      <c r="T272" s="9" t="s">
        <v>2071</v>
      </c>
      <c r="U272" s="11" t="s">
        <v>1083</v>
      </c>
      <c r="V272" s="11" t="s">
        <v>1083</v>
      </c>
      <c r="W272" s="11" t="s">
        <v>1276</v>
      </c>
      <c r="X272" s="11" t="s">
        <v>1373</v>
      </c>
      <c r="Y272" s="11" t="str">
        <f t="shared" si="12"/>
        <v>OK</v>
      </c>
      <c r="Z272" s="11">
        <f t="shared" si="13"/>
        <v>800</v>
      </c>
      <c r="AA272" s="11">
        <f t="shared" si="14"/>
        <v>4000</v>
      </c>
      <c r="AB272" s="11"/>
      <c r="AC272" s="14"/>
      <c r="AD272" s="11"/>
      <c r="AE272" s="11"/>
      <c r="AF272" s="11"/>
    </row>
    <row r="273" spans="1:32" ht="11.85" customHeight="1" x14ac:dyDescent="0.25">
      <c r="A273" s="9" t="s">
        <v>2072</v>
      </c>
      <c r="B273" s="10">
        <v>106</v>
      </c>
      <c r="C273" s="9" t="s">
        <v>310</v>
      </c>
      <c r="D273" s="9" t="s">
        <v>290</v>
      </c>
      <c r="E273" s="11" t="s">
        <v>291</v>
      </c>
      <c r="F273" s="11">
        <v>16</v>
      </c>
      <c r="G273" s="11">
        <v>25</v>
      </c>
      <c r="H273" s="11"/>
      <c r="I273" s="11"/>
      <c r="J273" s="13" t="s">
        <v>260</v>
      </c>
      <c r="K273" s="21" t="s">
        <v>130</v>
      </c>
      <c r="L273" s="17" t="s">
        <v>234</v>
      </c>
      <c r="M273" s="19" t="s">
        <v>130</v>
      </c>
      <c r="N273" s="13" t="s">
        <v>260</v>
      </c>
      <c r="O273" s="11"/>
      <c r="P273" s="11">
        <v>25</v>
      </c>
      <c r="Q273" s="9" t="s">
        <v>310</v>
      </c>
      <c r="R273" s="10">
        <v>92.5</v>
      </c>
      <c r="S273" s="13" t="s">
        <v>1372</v>
      </c>
      <c r="T273" s="9" t="s">
        <v>2073</v>
      </c>
      <c r="U273" s="11" t="s">
        <v>1083</v>
      </c>
      <c r="V273" s="11" t="s">
        <v>1083</v>
      </c>
      <c r="W273" s="11" t="s">
        <v>1276</v>
      </c>
      <c r="X273" s="11" t="s">
        <v>1373</v>
      </c>
      <c r="Y273" s="11" t="str">
        <f t="shared" si="12"/>
        <v>OK</v>
      </c>
      <c r="Z273" s="11">
        <f t="shared" si="13"/>
        <v>800</v>
      </c>
      <c r="AA273" s="11">
        <f t="shared" si="14"/>
        <v>4000</v>
      </c>
      <c r="AB273" s="11"/>
      <c r="AC273" s="14"/>
      <c r="AD273" s="11"/>
      <c r="AE273" s="11"/>
      <c r="AF273" s="11"/>
    </row>
    <row r="274" spans="1:32" ht="11.85" customHeight="1" x14ac:dyDescent="0.25">
      <c r="A274" s="9" t="s">
        <v>2074</v>
      </c>
      <c r="B274" s="10">
        <v>107</v>
      </c>
      <c r="C274" s="9" t="s">
        <v>310</v>
      </c>
      <c r="D274" s="9" t="s">
        <v>290</v>
      </c>
      <c r="E274" s="11" t="s">
        <v>291</v>
      </c>
      <c r="F274" s="11">
        <v>16</v>
      </c>
      <c r="G274" s="11">
        <v>25</v>
      </c>
      <c r="H274" s="11"/>
      <c r="I274" s="11"/>
      <c r="J274" s="13" t="s">
        <v>260</v>
      </c>
      <c r="K274" s="21" t="s">
        <v>130</v>
      </c>
      <c r="L274" s="17" t="s">
        <v>234</v>
      </c>
      <c r="M274" s="19" t="s">
        <v>130</v>
      </c>
      <c r="N274" s="13" t="s">
        <v>260</v>
      </c>
      <c r="O274" s="11"/>
      <c r="P274" s="11">
        <v>25</v>
      </c>
      <c r="Q274" s="9" t="s">
        <v>310</v>
      </c>
      <c r="R274" s="10">
        <v>94.5</v>
      </c>
      <c r="S274" s="13" t="s">
        <v>1372</v>
      </c>
      <c r="T274" s="9" t="s">
        <v>2075</v>
      </c>
      <c r="U274" s="11" t="s">
        <v>1083</v>
      </c>
      <c r="V274" s="11" t="s">
        <v>1083</v>
      </c>
      <c r="W274" s="11" t="s">
        <v>1276</v>
      </c>
      <c r="X274" s="11" t="s">
        <v>1373</v>
      </c>
      <c r="Y274" s="11" t="str">
        <f t="shared" si="12"/>
        <v>OK</v>
      </c>
      <c r="Z274" s="11">
        <f t="shared" si="13"/>
        <v>800</v>
      </c>
      <c r="AA274" s="11">
        <f t="shared" si="14"/>
        <v>4000</v>
      </c>
      <c r="AB274" s="11"/>
      <c r="AC274" s="14"/>
      <c r="AD274" s="11"/>
      <c r="AE274" s="11"/>
      <c r="AF274" s="11"/>
    </row>
    <row r="275" spans="1:32" ht="11.85" customHeight="1" x14ac:dyDescent="0.25">
      <c r="A275" s="9" t="s">
        <v>2076</v>
      </c>
      <c r="B275" s="10">
        <v>29.25</v>
      </c>
      <c r="C275" s="9" t="s">
        <v>297</v>
      </c>
      <c r="D275" s="9" t="s">
        <v>290</v>
      </c>
      <c r="E275" s="11" t="s">
        <v>291</v>
      </c>
      <c r="F275" s="11">
        <v>16</v>
      </c>
      <c r="G275" s="11">
        <v>50</v>
      </c>
      <c r="H275" s="11"/>
      <c r="I275" s="11"/>
      <c r="J275" s="13" t="s">
        <v>260</v>
      </c>
      <c r="K275" s="21" t="s">
        <v>117</v>
      </c>
      <c r="L275" s="17" t="s">
        <v>234</v>
      </c>
      <c r="M275" s="19" t="s">
        <v>117</v>
      </c>
      <c r="N275" s="13" t="s">
        <v>260</v>
      </c>
      <c r="O275" s="11"/>
      <c r="P275" s="11">
        <v>50</v>
      </c>
      <c r="Q275" s="9" t="s">
        <v>297</v>
      </c>
      <c r="R275" s="10">
        <v>28.55</v>
      </c>
      <c r="S275" s="13" t="s">
        <v>1372</v>
      </c>
      <c r="T275" s="9" t="s">
        <v>2077</v>
      </c>
      <c r="U275" s="11" t="s">
        <v>1083</v>
      </c>
      <c r="V275" s="11" t="s">
        <v>1083</v>
      </c>
      <c r="W275" s="11" t="s">
        <v>1276</v>
      </c>
      <c r="X275" s="11" t="s">
        <v>1373</v>
      </c>
      <c r="Y275" s="11" t="str">
        <f t="shared" si="12"/>
        <v>OK</v>
      </c>
      <c r="Z275" s="11">
        <f t="shared" si="13"/>
        <v>1600</v>
      </c>
      <c r="AA275" s="11">
        <f t="shared" si="14"/>
        <v>8000</v>
      </c>
      <c r="AB275" s="11"/>
      <c r="AC275" s="14"/>
      <c r="AD275" s="11"/>
      <c r="AE275" s="11"/>
      <c r="AF275" s="11"/>
    </row>
    <row r="276" spans="1:32" ht="11.85" customHeight="1" x14ac:dyDescent="0.25">
      <c r="A276" s="9" t="s">
        <v>2078</v>
      </c>
      <c r="B276" s="10">
        <v>43.35</v>
      </c>
      <c r="C276" s="9" t="s">
        <v>548</v>
      </c>
      <c r="D276" s="9" t="s">
        <v>290</v>
      </c>
      <c r="E276" s="11" t="s">
        <v>291</v>
      </c>
      <c r="F276" s="11">
        <v>16</v>
      </c>
      <c r="G276" s="11">
        <v>25</v>
      </c>
      <c r="H276" s="11"/>
      <c r="I276" s="11"/>
      <c r="J276" s="13" t="s">
        <v>260</v>
      </c>
      <c r="K276" s="21" t="s">
        <v>918</v>
      </c>
      <c r="L276" s="17" t="s">
        <v>234</v>
      </c>
      <c r="M276" s="19" t="s">
        <v>918</v>
      </c>
      <c r="N276" s="13" t="s">
        <v>260</v>
      </c>
      <c r="O276" s="11"/>
      <c r="P276" s="11">
        <v>25</v>
      </c>
      <c r="Q276" s="9" t="s">
        <v>548</v>
      </c>
      <c r="R276" s="10">
        <v>40.200000000000003</v>
      </c>
      <c r="S276" s="13" t="s">
        <v>1372</v>
      </c>
      <c r="T276" s="9" t="s">
        <v>2079</v>
      </c>
      <c r="U276" s="11" t="s">
        <v>1083</v>
      </c>
      <c r="V276" s="11" t="s">
        <v>1083</v>
      </c>
      <c r="W276" s="11" t="s">
        <v>1276</v>
      </c>
      <c r="X276" s="11" t="s">
        <v>1373</v>
      </c>
      <c r="Y276" s="11" t="str">
        <f t="shared" si="12"/>
        <v>OK</v>
      </c>
      <c r="Z276" s="11">
        <f t="shared" si="13"/>
        <v>800</v>
      </c>
      <c r="AA276" s="11">
        <f t="shared" si="14"/>
        <v>4000</v>
      </c>
      <c r="AB276" s="11"/>
      <c r="AC276" s="14"/>
      <c r="AD276" s="11"/>
      <c r="AE276" s="11"/>
      <c r="AF276" s="11"/>
    </row>
    <row r="277" spans="1:32" ht="11.85" customHeight="1" x14ac:dyDescent="0.25">
      <c r="A277" s="9" t="s">
        <v>2080</v>
      </c>
      <c r="B277" s="10">
        <v>43.25</v>
      </c>
      <c r="C277" s="9" t="s">
        <v>297</v>
      </c>
      <c r="D277" s="9" t="s">
        <v>290</v>
      </c>
      <c r="E277" s="11" t="s">
        <v>291</v>
      </c>
      <c r="F277" s="11">
        <v>16</v>
      </c>
      <c r="G277" s="11">
        <v>25</v>
      </c>
      <c r="H277" s="11"/>
      <c r="I277" s="11"/>
      <c r="J277" s="13" t="s">
        <v>260</v>
      </c>
      <c r="K277" s="21" t="s">
        <v>918</v>
      </c>
      <c r="L277" s="17" t="s">
        <v>234</v>
      </c>
      <c r="M277" s="19" t="s">
        <v>918</v>
      </c>
      <c r="N277" s="13" t="s">
        <v>260</v>
      </c>
      <c r="O277" s="11"/>
      <c r="P277" s="11">
        <v>25</v>
      </c>
      <c r="Q277" s="9" t="s">
        <v>297</v>
      </c>
      <c r="R277" s="10">
        <v>35.799999999999997</v>
      </c>
      <c r="S277" s="13" t="s">
        <v>1372</v>
      </c>
      <c r="T277" s="9" t="s">
        <v>2081</v>
      </c>
      <c r="U277" s="11" t="s">
        <v>1083</v>
      </c>
      <c r="V277" s="11" t="s">
        <v>1083</v>
      </c>
      <c r="W277" s="11" t="s">
        <v>1276</v>
      </c>
      <c r="X277" s="11" t="s">
        <v>1373</v>
      </c>
      <c r="Y277" s="11" t="str">
        <f t="shared" si="12"/>
        <v>OK</v>
      </c>
      <c r="Z277" s="11">
        <f t="shared" si="13"/>
        <v>800</v>
      </c>
      <c r="AA277" s="11">
        <f t="shared" si="14"/>
        <v>4000</v>
      </c>
      <c r="AB277" s="11"/>
      <c r="AC277" s="14"/>
      <c r="AD277" s="11"/>
      <c r="AE277" s="11"/>
      <c r="AF277" s="11"/>
    </row>
    <row r="278" spans="1:32" ht="11.85" customHeight="1" x14ac:dyDescent="0.25">
      <c r="A278" s="9" t="s">
        <v>2082</v>
      </c>
      <c r="B278" s="10">
        <v>77.25</v>
      </c>
      <c r="C278" s="9" t="s">
        <v>297</v>
      </c>
      <c r="D278" s="9" t="s">
        <v>290</v>
      </c>
      <c r="E278" s="11" t="s">
        <v>291</v>
      </c>
      <c r="F278" s="11">
        <v>16</v>
      </c>
      <c r="G278" s="11">
        <v>25</v>
      </c>
      <c r="H278" s="11"/>
      <c r="I278" s="11"/>
      <c r="J278" s="13" t="s">
        <v>260</v>
      </c>
      <c r="K278" s="21" t="s">
        <v>918</v>
      </c>
      <c r="L278" s="17" t="s">
        <v>234</v>
      </c>
      <c r="M278" s="19" t="s">
        <v>918</v>
      </c>
      <c r="N278" s="13" t="s">
        <v>260</v>
      </c>
      <c r="O278" s="11"/>
      <c r="P278" s="11">
        <v>25</v>
      </c>
      <c r="Q278" s="9" t="s">
        <v>297</v>
      </c>
      <c r="R278" s="10">
        <v>37.35</v>
      </c>
      <c r="S278" s="13" t="s">
        <v>1372</v>
      </c>
      <c r="T278" s="9" t="s">
        <v>2083</v>
      </c>
      <c r="U278" s="11" t="s">
        <v>1083</v>
      </c>
      <c r="V278" s="11" t="s">
        <v>1083</v>
      </c>
      <c r="W278" s="11" t="s">
        <v>1276</v>
      </c>
      <c r="X278" s="11" t="s">
        <v>1373</v>
      </c>
      <c r="Y278" s="11" t="str">
        <f t="shared" si="12"/>
        <v>OK</v>
      </c>
      <c r="Z278" s="11">
        <f t="shared" si="13"/>
        <v>800</v>
      </c>
      <c r="AA278" s="11">
        <f t="shared" si="14"/>
        <v>4000</v>
      </c>
      <c r="AB278" s="11"/>
      <c r="AC278" s="14"/>
      <c r="AD278" s="11"/>
      <c r="AE278" s="11"/>
      <c r="AF278" s="11"/>
    </row>
    <row r="279" spans="1:32" ht="11.85" customHeight="1" x14ac:dyDescent="0.25">
      <c r="A279" s="9" t="s">
        <v>2084</v>
      </c>
      <c r="B279" s="10">
        <v>96</v>
      </c>
      <c r="C279" s="9" t="s">
        <v>297</v>
      </c>
      <c r="D279" s="9" t="s">
        <v>290</v>
      </c>
      <c r="E279" s="11" t="s">
        <v>291</v>
      </c>
      <c r="F279" s="11">
        <v>16</v>
      </c>
      <c r="G279" s="11">
        <v>25</v>
      </c>
      <c r="H279" s="11"/>
      <c r="I279" s="11"/>
      <c r="J279" s="13" t="s">
        <v>260</v>
      </c>
      <c r="K279" s="21" t="s">
        <v>918</v>
      </c>
      <c r="L279" s="17" t="s">
        <v>234</v>
      </c>
      <c r="M279" s="19" t="s">
        <v>918</v>
      </c>
      <c r="N279" s="13" t="s">
        <v>260</v>
      </c>
      <c r="O279" s="11"/>
      <c r="P279" s="11">
        <v>25</v>
      </c>
      <c r="Q279" s="9" t="s">
        <v>297</v>
      </c>
      <c r="R279" s="10">
        <v>68</v>
      </c>
      <c r="S279" s="13" t="s">
        <v>1372</v>
      </c>
      <c r="T279" s="9" t="s">
        <v>2085</v>
      </c>
      <c r="U279" s="11" t="s">
        <v>1083</v>
      </c>
      <c r="V279" s="11" t="s">
        <v>1083</v>
      </c>
      <c r="W279" s="11" t="s">
        <v>1276</v>
      </c>
      <c r="X279" s="11" t="s">
        <v>1373</v>
      </c>
      <c r="Y279" s="11" t="str">
        <f t="shared" si="12"/>
        <v>OK</v>
      </c>
      <c r="Z279" s="11">
        <f t="shared" si="13"/>
        <v>800</v>
      </c>
      <c r="AA279" s="11">
        <f t="shared" si="14"/>
        <v>4000</v>
      </c>
      <c r="AB279" s="11"/>
      <c r="AC279" s="14"/>
      <c r="AD279" s="11"/>
      <c r="AE279" s="11"/>
      <c r="AF279" s="11"/>
    </row>
    <row r="280" spans="1:32" ht="11.85" customHeight="1" x14ac:dyDescent="0.25">
      <c r="A280" s="9" t="s">
        <v>2086</v>
      </c>
      <c r="B280" s="10">
        <v>88.5</v>
      </c>
      <c r="C280" s="9" t="s">
        <v>310</v>
      </c>
      <c r="D280" s="9" t="s">
        <v>290</v>
      </c>
      <c r="E280" s="11" t="s">
        <v>291</v>
      </c>
      <c r="F280" s="11">
        <v>16</v>
      </c>
      <c r="G280" s="11">
        <v>25</v>
      </c>
      <c r="H280" s="11"/>
      <c r="I280" s="11"/>
      <c r="J280" s="13" t="s">
        <v>260</v>
      </c>
      <c r="K280" s="21" t="s">
        <v>918</v>
      </c>
      <c r="L280" s="17" t="s">
        <v>234</v>
      </c>
      <c r="M280" s="19" t="s">
        <v>918</v>
      </c>
      <c r="N280" s="13" t="s">
        <v>260</v>
      </c>
      <c r="O280" s="11"/>
      <c r="P280" s="11">
        <v>25</v>
      </c>
      <c r="Q280" s="9" t="s">
        <v>310</v>
      </c>
      <c r="R280" s="10">
        <v>91.75</v>
      </c>
      <c r="S280" s="13" t="s">
        <v>1372</v>
      </c>
      <c r="T280" s="9" t="s">
        <v>2087</v>
      </c>
      <c r="U280" s="11" t="s">
        <v>1083</v>
      </c>
      <c r="V280" s="11" t="s">
        <v>1083</v>
      </c>
      <c r="W280" s="11" t="s">
        <v>1276</v>
      </c>
      <c r="X280" s="11" t="s">
        <v>1373</v>
      </c>
      <c r="Y280" s="11" t="str">
        <f t="shared" si="12"/>
        <v>OK</v>
      </c>
      <c r="Z280" s="11">
        <f t="shared" si="13"/>
        <v>800</v>
      </c>
      <c r="AA280" s="11">
        <f t="shared" si="14"/>
        <v>4000</v>
      </c>
      <c r="AB280" s="11"/>
      <c r="AC280" s="14"/>
      <c r="AD280" s="11"/>
      <c r="AE280" s="11"/>
      <c r="AF280" s="11"/>
    </row>
    <row r="281" spans="1:32" ht="11.85" customHeight="1" x14ac:dyDescent="0.25">
      <c r="A281" s="9" t="s">
        <v>2088</v>
      </c>
      <c r="B281" s="10">
        <v>200</v>
      </c>
      <c r="C281" s="9" t="s">
        <v>310</v>
      </c>
      <c r="D281" s="9" t="s">
        <v>290</v>
      </c>
      <c r="E281" s="11" t="s">
        <v>291</v>
      </c>
      <c r="F281" s="11">
        <v>16</v>
      </c>
      <c r="G281" s="11">
        <v>25</v>
      </c>
      <c r="H281" s="11"/>
      <c r="I281" s="11"/>
      <c r="J281" s="13" t="s">
        <v>260</v>
      </c>
      <c r="K281" s="21" t="s">
        <v>918</v>
      </c>
      <c r="L281" s="17" t="s">
        <v>234</v>
      </c>
      <c r="M281" s="19" t="s">
        <v>918</v>
      </c>
      <c r="N281" s="13" t="s">
        <v>260</v>
      </c>
      <c r="O281" s="11"/>
      <c r="P281" s="11">
        <v>25</v>
      </c>
      <c r="Q281" s="9" t="s">
        <v>310</v>
      </c>
      <c r="R281" s="10">
        <v>92.25</v>
      </c>
      <c r="S281" s="13" t="s">
        <v>1372</v>
      </c>
      <c r="T281" s="9" t="s">
        <v>2089</v>
      </c>
      <c r="U281" s="11" t="s">
        <v>1083</v>
      </c>
      <c r="V281" s="11" t="s">
        <v>1083</v>
      </c>
      <c r="W281" s="11" t="s">
        <v>1276</v>
      </c>
      <c r="X281" s="11" t="s">
        <v>1373</v>
      </c>
      <c r="Y281" s="11" t="str">
        <f t="shared" si="12"/>
        <v>OK</v>
      </c>
      <c r="Z281" s="11">
        <f t="shared" si="13"/>
        <v>800</v>
      </c>
      <c r="AA281" s="11">
        <f t="shared" si="14"/>
        <v>4000</v>
      </c>
      <c r="AB281" s="11"/>
      <c r="AC281" s="14"/>
      <c r="AD281" s="11"/>
      <c r="AE281" s="11"/>
      <c r="AF281" s="11"/>
    </row>
    <row r="282" spans="1:32" ht="11.85" customHeight="1" x14ac:dyDescent="0.25">
      <c r="A282" s="9" t="s">
        <v>2090</v>
      </c>
      <c r="B282" s="10">
        <v>43.75</v>
      </c>
      <c r="C282" s="9" t="s">
        <v>297</v>
      </c>
      <c r="D282" s="9" t="s">
        <v>290</v>
      </c>
      <c r="E282" s="11" t="s">
        <v>291</v>
      </c>
      <c r="F282" s="11">
        <v>16</v>
      </c>
      <c r="G282" s="11">
        <v>25</v>
      </c>
      <c r="H282" s="11"/>
      <c r="I282" s="12"/>
      <c r="J282" s="13" t="s">
        <v>260</v>
      </c>
      <c r="K282" s="21" t="s">
        <v>918</v>
      </c>
      <c r="L282" s="17" t="s">
        <v>234</v>
      </c>
      <c r="M282" s="19" t="s">
        <v>918</v>
      </c>
      <c r="N282" s="13" t="s">
        <v>260</v>
      </c>
      <c r="O282" s="11"/>
      <c r="P282" s="11">
        <v>25</v>
      </c>
      <c r="Q282" s="9" t="s">
        <v>297</v>
      </c>
      <c r="R282" s="10">
        <v>65</v>
      </c>
      <c r="S282" s="13" t="s">
        <v>1372</v>
      </c>
      <c r="T282" s="9" t="s">
        <v>2091</v>
      </c>
      <c r="U282" s="11" t="s">
        <v>1083</v>
      </c>
      <c r="V282" s="11" t="s">
        <v>1083</v>
      </c>
      <c r="W282" s="11" t="s">
        <v>1276</v>
      </c>
      <c r="X282" s="11" t="s">
        <v>1373</v>
      </c>
      <c r="Y282" s="11" t="str">
        <f t="shared" si="12"/>
        <v>OK</v>
      </c>
      <c r="Z282" s="11">
        <f t="shared" si="13"/>
        <v>800</v>
      </c>
      <c r="AA282" s="11">
        <f t="shared" si="14"/>
        <v>4000</v>
      </c>
      <c r="AB282" s="11"/>
      <c r="AC282" s="14"/>
      <c r="AD282" s="11"/>
      <c r="AE282" s="11"/>
      <c r="AF282" s="11"/>
    </row>
    <row r="283" spans="1:32" ht="11.85" customHeight="1" x14ac:dyDescent="0.25">
      <c r="A283" s="9" t="s">
        <v>2090</v>
      </c>
      <c r="B283" s="10">
        <v>43.75</v>
      </c>
      <c r="C283" s="9" t="s">
        <v>297</v>
      </c>
      <c r="D283" s="9" t="s">
        <v>290</v>
      </c>
      <c r="E283" s="11" t="s">
        <v>291</v>
      </c>
      <c r="F283" s="11">
        <v>16</v>
      </c>
      <c r="G283" s="11">
        <v>25</v>
      </c>
      <c r="H283" s="11"/>
      <c r="I283" s="12"/>
      <c r="J283" s="13" t="s">
        <v>260</v>
      </c>
      <c r="K283" s="21" t="s">
        <v>918</v>
      </c>
      <c r="L283" s="17" t="s">
        <v>234</v>
      </c>
      <c r="M283" s="19" t="s">
        <v>918</v>
      </c>
      <c r="N283" s="13" t="s">
        <v>260</v>
      </c>
      <c r="O283" s="11"/>
      <c r="P283" s="11">
        <v>25</v>
      </c>
      <c r="Q283" s="9" t="s">
        <v>310</v>
      </c>
      <c r="R283" s="10">
        <v>92.5</v>
      </c>
      <c r="S283" s="13" t="s">
        <v>1372</v>
      </c>
      <c r="T283" s="9" t="s">
        <v>2092</v>
      </c>
      <c r="U283" s="11" t="s">
        <v>1083</v>
      </c>
      <c r="V283" s="11" t="s">
        <v>1083</v>
      </c>
      <c r="W283" s="11" t="s">
        <v>1276</v>
      </c>
      <c r="X283" s="11" t="s">
        <v>1373</v>
      </c>
      <c r="Y283" s="11" t="str">
        <f t="shared" si="12"/>
        <v>OK</v>
      </c>
      <c r="Z283" s="11">
        <f t="shared" si="13"/>
        <v>800</v>
      </c>
      <c r="AA283" s="11">
        <f t="shared" si="14"/>
        <v>4000</v>
      </c>
      <c r="AB283" s="11"/>
      <c r="AC283" s="14"/>
      <c r="AD283" s="11"/>
      <c r="AE283" s="11"/>
      <c r="AF283" s="11"/>
    </row>
    <row r="284" spans="1:32" ht="11.85" customHeight="1" x14ac:dyDescent="0.25">
      <c r="A284" s="9" t="s">
        <v>2093</v>
      </c>
      <c r="B284" s="10">
        <v>40.4</v>
      </c>
      <c r="C284" s="9" t="s">
        <v>297</v>
      </c>
      <c r="D284" s="9" t="s">
        <v>290</v>
      </c>
      <c r="E284" s="11" t="s">
        <v>291</v>
      </c>
      <c r="F284" s="11">
        <v>16</v>
      </c>
      <c r="G284" s="11">
        <v>25</v>
      </c>
      <c r="H284" s="11"/>
      <c r="I284" s="11"/>
      <c r="J284" s="13" t="s">
        <v>260</v>
      </c>
      <c r="K284" s="21" t="s">
        <v>943</v>
      </c>
      <c r="L284" s="17" t="s">
        <v>234</v>
      </c>
      <c r="M284" s="19" t="s">
        <v>943</v>
      </c>
      <c r="N284" s="13" t="s">
        <v>260</v>
      </c>
      <c r="O284" s="11"/>
      <c r="P284" s="11">
        <v>25</v>
      </c>
      <c r="Q284" s="9" t="s">
        <v>297</v>
      </c>
      <c r="R284" s="10">
        <v>37.4</v>
      </c>
      <c r="S284" s="13" t="s">
        <v>1372</v>
      </c>
      <c r="T284" s="9" t="s">
        <v>2094</v>
      </c>
      <c r="U284" s="11" t="s">
        <v>1083</v>
      </c>
      <c r="V284" s="11" t="s">
        <v>1083</v>
      </c>
      <c r="W284" s="11" t="s">
        <v>1276</v>
      </c>
      <c r="X284" s="11" t="s">
        <v>1373</v>
      </c>
      <c r="Y284" s="11" t="str">
        <f t="shared" si="12"/>
        <v>OK</v>
      </c>
      <c r="Z284" s="11">
        <f t="shared" si="13"/>
        <v>800</v>
      </c>
      <c r="AA284" s="11">
        <f t="shared" si="14"/>
        <v>4000</v>
      </c>
      <c r="AB284" s="11"/>
      <c r="AC284" s="14"/>
      <c r="AD284" s="11"/>
      <c r="AE284" s="11"/>
      <c r="AF284" s="11"/>
    </row>
    <row r="285" spans="1:32" ht="11.85" customHeight="1" x14ac:dyDescent="0.25">
      <c r="A285" s="9" t="s">
        <v>2095</v>
      </c>
      <c r="B285" s="10">
        <v>40.450000000000003</v>
      </c>
      <c r="C285" s="9" t="s">
        <v>297</v>
      </c>
      <c r="D285" s="9" t="s">
        <v>290</v>
      </c>
      <c r="E285" s="11" t="s">
        <v>291</v>
      </c>
      <c r="F285" s="11">
        <v>16</v>
      </c>
      <c r="G285" s="11">
        <v>25</v>
      </c>
      <c r="H285" s="11"/>
      <c r="I285" s="11"/>
      <c r="J285" s="13" t="s">
        <v>260</v>
      </c>
      <c r="K285" s="21" t="s">
        <v>943</v>
      </c>
      <c r="L285" s="17" t="s">
        <v>234</v>
      </c>
      <c r="M285" s="19" t="s">
        <v>943</v>
      </c>
      <c r="N285" s="13" t="s">
        <v>260</v>
      </c>
      <c r="O285" s="11"/>
      <c r="P285" s="11">
        <v>25</v>
      </c>
      <c r="Q285" s="9" t="s">
        <v>297</v>
      </c>
      <c r="R285" s="10">
        <v>38.25</v>
      </c>
      <c r="S285" s="13" t="s">
        <v>1372</v>
      </c>
      <c r="T285" s="9" t="s">
        <v>2096</v>
      </c>
      <c r="U285" s="11" t="s">
        <v>1083</v>
      </c>
      <c r="V285" s="11" t="s">
        <v>1083</v>
      </c>
      <c r="W285" s="11" t="s">
        <v>1276</v>
      </c>
      <c r="X285" s="11" t="s">
        <v>1373</v>
      </c>
      <c r="Y285" s="11" t="str">
        <f t="shared" si="12"/>
        <v>OK</v>
      </c>
      <c r="Z285" s="11">
        <f t="shared" si="13"/>
        <v>800</v>
      </c>
      <c r="AA285" s="11">
        <f t="shared" si="14"/>
        <v>4000</v>
      </c>
      <c r="AB285" s="11"/>
      <c r="AC285" s="14"/>
      <c r="AD285" s="11"/>
      <c r="AE285" s="11"/>
      <c r="AF285" s="11"/>
    </row>
    <row r="286" spans="1:32" ht="11.85" customHeight="1" x14ac:dyDescent="0.25">
      <c r="A286" s="9" t="s">
        <v>2097</v>
      </c>
      <c r="B286" s="10">
        <v>55</v>
      </c>
      <c r="C286" s="9" t="s">
        <v>297</v>
      </c>
      <c r="D286" s="9" t="s">
        <v>290</v>
      </c>
      <c r="E286" s="11" t="s">
        <v>291</v>
      </c>
      <c r="F286" s="11">
        <v>16</v>
      </c>
      <c r="G286" s="11">
        <v>25</v>
      </c>
      <c r="H286" s="11"/>
      <c r="I286" s="11"/>
      <c r="J286" s="13" t="s">
        <v>260</v>
      </c>
      <c r="K286" s="21" t="s">
        <v>943</v>
      </c>
      <c r="L286" s="17" t="s">
        <v>234</v>
      </c>
      <c r="M286" s="19" t="s">
        <v>943</v>
      </c>
      <c r="N286" s="13" t="s">
        <v>260</v>
      </c>
      <c r="O286" s="11"/>
      <c r="P286" s="11">
        <v>25</v>
      </c>
      <c r="Q286" s="9" t="s">
        <v>297</v>
      </c>
      <c r="R286" s="10">
        <v>40</v>
      </c>
      <c r="S286" s="13" t="s">
        <v>1372</v>
      </c>
      <c r="T286" s="9" t="s">
        <v>2098</v>
      </c>
      <c r="U286" s="11" t="s">
        <v>1083</v>
      </c>
      <c r="V286" s="11" t="s">
        <v>1083</v>
      </c>
      <c r="W286" s="11" t="s">
        <v>1276</v>
      </c>
      <c r="X286" s="11" t="s">
        <v>1373</v>
      </c>
      <c r="Y286" s="11" t="str">
        <f t="shared" si="12"/>
        <v>OK</v>
      </c>
      <c r="Z286" s="11">
        <f t="shared" si="13"/>
        <v>800</v>
      </c>
      <c r="AA286" s="11">
        <f t="shared" si="14"/>
        <v>4000</v>
      </c>
      <c r="AB286" s="11"/>
      <c r="AC286" s="14"/>
      <c r="AD286" s="11"/>
      <c r="AE286" s="11"/>
      <c r="AF286" s="11"/>
    </row>
    <row r="287" spans="1:32" ht="11.85" customHeight="1" x14ac:dyDescent="0.25">
      <c r="A287" s="9" t="s">
        <v>2099</v>
      </c>
      <c r="B287" s="10">
        <v>72.5</v>
      </c>
      <c r="C287" s="9" t="s">
        <v>310</v>
      </c>
      <c r="D287" s="9" t="s">
        <v>290</v>
      </c>
      <c r="E287" s="11" t="s">
        <v>291</v>
      </c>
      <c r="F287" s="11">
        <v>16</v>
      </c>
      <c r="G287" s="11">
        <v>25</v>
      </c>
      <c r="H287" s="11"/>
      <c r="I287" s="11"/>
      <c r="J287" s="13" t="s">
        <v>260</v>
      </c>
      <c r="K287" s="21" t="s">
        <v>943</v>
      </c>
      <c r="L287" s="17" t="s">
        <v>234</v>
      </c>
      <c r="M287" s="19" t="s">
        <v>943</v>
      </c>
      <c r="N287" s="13" t="s">
        <v>260</v>
      </c>
      <c r="O287" s="11"/>
      <c r="P287" s="11">
        <v>25</v>
      </c>
      <c r="Q287" s="9" t="s">
        <v>310</v>
      </c>
      <c r="R287" s="10">
        <v>36</v>
      </c>
      <c r="S287" s="13" t="s">
        <v>1372</v>
      </c>
      <c r="T287" s="9" t="s">
        <v>2100</v>
      </c>
      <c r="U287" s="11" t="s">
        <v>1083</v>
      </c>
      <c r="V287" s="11" t="s">
        <v>1083</v>
      </c>
      <c r="W287" s="11" t="s">
        <v>1276</v>
      </c>
      <c r="X287" s="11" t="s">
        <v>1373</v>
      </c>
      <c r="Y287" s="11" t="str">
        <f t="shared" si="12"/>
        <v>OK</v>
      </c>
      <c r="Z287" s="11">
        <f t="shared" si="13"/>
        <v>800</v>
      </c>
      <c r="AA287" s="11">
        <f t="shared" si="14"/>
        <v>4000</v>
      </c>
      <c r="AB287" s="11"/>
      <c r="AC287" s="14"/>
      <c r="AD287" s="11"/>
      <c r="AE287" s="11"/>
      <c r="AF287" s="11"/>
    </row>
    <row r="288" spans="1:32" ht="11.85" customHeight="1" x14ac:dyDescent="0.25">
      <c r="A288" s="9" t="s">
        <v>2101</v>
      </c>
      <c r="B288" s="10">
        <v>84.15</v>
      </c>
      <c r="C288" s="9" t="s">
        <v>297</v>
      </c>
      <c r="D288" s="9" t="s">
        <v>290</v>
      </c>
      <c r="E288" s="11" t="s">
        <v>291</v>
      </c>
      <c r="F288" s="11">
        <v>16</v>
      </c>
      <c r="G288" s="11">
        <v>25</v>
      </c>
      <c r="H288" s="11"/>
      <c r="I288" s="11"/>
      <c r="J288" s="13" t="s">
        <v>260</v>
      </c>
      <c r="K288" s="21" t="s">
        <v>943</v>
      </c>
      <c r="L288" s="17" t="s">
        <v>234</v>
      </c>
      <c r="M288" s="19" t="s">
        <v>943</v>
      </c>
      <c r="N288" s="13" t="s">
        <v>260</v>
      </c>
      <c r="O288" s="11"/>
      <c r="P288" s="11">
        <v>25</v>
      </c>
      <c r="Q288" s="9" t="s">
        <v>297</v>
      </c>
      <c r="R288" s="10">
        <v>77.25</v>
      </c>
      <c r="S288" s="13" t="s">
        <v>1372</v>
      </c>
      <c r="T288" s="9" t="s">
        <v>2102</v>
      </c>
      <c r="U288" s="11" t="s">
        <v>1083</v>
      </c>
      <c r="V288" s="11" t="s">
        <v>1083</v>
      </c>
      <c r="W288" s="11" t="s">
        <v>1276</v>
      </c>
      <c r="X288" s="11" t="s">
        <v>1373</v>
      </c>
      <c r="Y288" s="11" t="str">
        <f t="shared" si="12"/>
        <v>OK</v>
      </c>
      <c r="Z288" s="11">
        <f t="shared" si="13"/>
        <v>800</v>
      </c>
      <c r="AA288" s="11">
        <f t="shared" si="14"/>
        <v>4000</v>
      </c>
      <c r="AB288" s="11"/>
      <c r="AC288" s="14"/>
      <c r="AD288" s="11"/>
      <c r="AE288" s="11"/>
      <c r="AF288" s="11"/>
    </row>
    <row r="289" spans="1:32" ht="11.85" customHeight="1" x14ac:dyDescent="0.25">
      <c r="A289" s="9" t="s">
        <v>2103</v>
      </c>
      <c r="B289" s="10">
        <v>82.6</v>
      </c>
      <c r="C289" s="9" t="s">
        <v>310</v>
      </c>
      <c r="D289" s="9" t="s">
        <v>290</v>
      </c>
      <c r="E289" s="11" t="s">
        <v>291</v>
      </c>
      <c r="F289" s="11">
        <v>16</v>
      </c>
      <c r="G289" s="11">
        <v>25</v>
      </c>
      <c r="H289" s="11"/>
      <c r="I289" s="11"/>
      <c r="J289" s="13" t="s">
        <v>260</v>
      </c>
      <c r="K289" s="21" t="s">
        <v>943</v>
      </c>
      <c r="L289" s="17" t="s">
        <v>234</v>
      </c>
      <c r="M289" s="19" t="s">
        <v>943</v>
      </c>
      <c r="N289" s="13" t="s">
        <v>260</v>
      </c>
      <c r="O289" s="11"/>
      <c r="P289" s="11">
        <v>25</v>
      </c>
      <c r="Q289" s="9" t="s">
        <v>310</v>
      </c>
      <c r="R289" s="10">
        <v>82.5</v>
      </c>
      <c r="S289" s="13" t="s">
        <v>1372</v>
      </c>
      <c r="T289" s="9" t="s">
        <v>2104</v>
      </c>
      <c r="U289" s="11" t="s">
        <v>1083</v>
      </c>
      <c r="V289" s="11" t="s">
        <v>1083</v>
      </c>
      <c r="W289" s="11" t="s">
        <v>1276</v>
      </c>
      <c r="X289" s="11" t="s">
        <v>1373</v>
      </c>
      <c r="Y289" s="11" t="str">
        <f t="shared" si="12"/>
        <v>OK</v>
      </c>
      <c r="Z289" s="11">
        <f t="shared" si="13"/>
        <v>800</v>
      </c>
      <c r="AA289" s="11">
        <f t="shared" si="14"/>
        <v>4000</v>
      </c>
      <c r="AB289" s="11"/>
      <c r="AC289" s="14"/>
      <c r="AD289" s="11"/>
      <c r="AE289" s="11"/>
      <c r="AF289" s="11"/>
    </row>
    <row r="290" spans="1:32" ht="11.85" customHeight="1" x14ac:dyDescent="0.25">
      <c r="A290" s="9" t="s">
        <v>2105</v>
      </c>
      <c r="B290" s="10">
        <v>89.75</v>
      </c>
      <c r="C290" s="9" t="s">
        <v>297</v>
      </c>
      <c r="D290" s="9" t="s">
        <v>290</v>
      </c>
      <c r="E290" s="11" t="s">
        <v>291</v>
      </c>
      <c r="F290" s="11">
        <v>16</v>
      </c>
      <c r="G290" s="11">
        <v>25</v>
      </c>
      <c r="H290" s="11"/>
      <c r="I290" s="11"/>
      <c r="J290" s="13" t="s">
        <v>260</v>
      </c>
      <c r="K290" s="21" t="s">
        <v>943</v>
      </c>
      <c r="L290" s="17" t="s">
        <v>234</v>
      </c>
      <c r="M290" s="19" t="s">
        <v>943</v>
      </c>
      <c r="N290" s="13" t="s">
        <v>260</v>
      </c>
      <c r="O290" s="11"/>
      <c r="P290" s="11">
        <v>25</v>
      </c>
      <c r="Q290" s="9" t="s">
        <v>297</v>
      </c>
      <c r="R290" s="10">
        <v>86.7</v>
      </c>
      <c r="S290" s="13" t="s">
        <v>1372</v>
      </c>
      <c r="T290" s="9" t="s">
        <v>2106</v>
      </c>
      <c r="U290" s="11" t="s">
        <v>1083</v>
      </c>
      <c r="V290" s="11" t="s">
        <v>1083</v>
      </c>
      <c r="W290" s="11" t="s">
        <v>1276</v>
      </c>
      <c r="X290" s="11" t="s">
        <v>1373</v>
      </c>
      <c r="Y290" s="11" t="str">
        <f t="shared" si="12"/>
        <v>OK</v>
      </c>
      <c r="Z290" s="11">
        <f t="shared" si="13"/>
        <v>800</v>
      </c>
      <c r="AA290" s="11">
        <f t="shared" si="14"/>
        <v>4000</v>
      </c>
      <c r="AB290" s="11"/>
      <c r="AC290" s="14"/>
      <c r="AD290" s="11"/>
      <c r="AE290" s="11"/>
      <c r="AF290" s="11"/>
    </row>
    <row r="291" spans="1:32" ht="11.85" customHeight="1" x14ac:dyDescent="0.25">
      <c r="A291" s="9" t="s">
        <v>2107</v>
      </c>
      <c r="B291" s="10">
        <v>93.6</v>
      </c>
      <c r="C291" s="9" t="s">
        <v>297</v>
      </c>
      <c r="D291" s="9" t="s">
        <v>290</v>
      </c>
      <c r="E291" s="11" t="s">
        <v>291</v>
      </c>
      <c r="F291" s="11">
        <v>16</v>
      </c>
      <c r="G291" s="11">
        <v>25</v>
      </c>
      <c r="H291" s="11"/>
      <c r="I291" s="11"/>
      <c r="J291" s="13" t="s">
        <v>260</v>
      </c>
      <c r="K291" s="21" t="s">
        <v>943</v>
      </c>
      <c r="L291" s="17" t="s">
        <v>234</v>
      </c>
      <c r="M291" s="19" t="s">
        <v>943</v>
      </c>
      <c r="N291" s="13" t="s">
        <v>260</v>
      </c>
      <c r="O291" s="11"/>
      <c r="P291" s="11">
        <v>25</v>
      </c>
      <c r="Q291" s="9" t="s">
        <v>310</v>
      </c>
      <c r="R291" s="10">
        <v>93.5</v>
      </c>
      <c r="S291" s="13" t="s">
        <v>1372</v>
      </c>
      <c r="T291" s="9" t="s">
        <v>2108</v>
      </c>
      <c r="U291" s="11" t="s">
        <v>1083</v>
      </c>
      <c r="V291" s="11" t="s">
        <v>1083</v>
      </c>
      <c r="W291" s="11" t="s">
        <v>1276</v>
      </c>
      <c r="X291" s="11" t="s">
        <v>1373</v>
      </c>
      <c r="Y291" s="11" t="str">
        <f t="shared" si="12"/>
        <v>OK</v>
      </c>
      <c r="Z291" s="11">
        <f t="shared" si="13"/>
        <v>800</v>
      </c>
      <c r="AA291" s="11">
        <f t="shared" si="14"/>
        <v>4000</v>
      </c>
      <c r="AB291" s="11"/>
      <c r="AC291" s="14"/>
      <c r="AD291" s="11"/>
      <c r="AE291" s="11"/>
      <c r="AF291" s="11"/>
    </row>
    <row r="292" spans="1:32" ht="11.85" customHeight="1" x14ac:dyDescent="0.25">
      <c r="A292" s="9" t="s">
        <v>2109</v>
      </c>
      <c r="B292" s="10">
        <v>92.75</v>
      </c>
      <c r="C292" s="9" t="s">
        <v>310</v>
      </c>
      <c r="D292" s="9" t="s">
        <v>290</v>
      </c>
      <c r="E292" s="11" t="s">
        <v>291</v>
      </c>
      <c r="F292" s="11">
        <v>16</v>
      </c>
      <c r="G292" s="11">
        <v>25</v>
      </c>
      <c r="H292" s="11"/>
      <c r="I292" s="11"/>
      <c r="J292" s="13" t="s">
        <v>260</v>
      </c>
      <c r="K292" s="21" t="s">
        <v>943</v>
      </c>
      <c r="L292" s="17" t="s">
        <v>234</v>
      </c>
      <c r="M292" s="19" t="s">
        <v>943</v>
      </c>
      <c r="N292" s="13" t="s">
        <v>260</v>
      </c>
      <c r="O292" s="11"/>
      <c r="P292" s="11">
        <v>25</v>
      </c>
      <c r="Q292" s="9" t="s">
        <v>310</v>
      </c>
      <c r="R292" s="10">
        <v>82.65</v>
      </c>
      <c r="S292" s="13" t="s">
        <v>1372</v>
      </c>
      <c r="T292" s="9" t="s">
        <v>2110</v>
      </c>
      <c r="U292" s="11" t="s">
        <v>1083</v>
      </c>
      <c r="V292" s="11" t="s">
        <v>1083</v>
      </c>
      <c r="W292" s="11" t="s">
        <v>1276</v>
      </c>
      <c r="X292" s="11" t="s">
        <v>1373</v>
      </c>
      <c r="Y292" s="11" t="str">
        <f t="shared" si="12"/>
        <v>OK</v>
      </c>
      <c r="Z292" s="11">
        <f t="shared" si="13"/>
        <v>800</v>
      </c>
      <c r="AA292" s="11">
        <f t="shared" si="14"/>
        <v>4000</v>
      </c>
      <c r="AB292" s="11"/>
      <c r="AC292" s="14"/>
      <c r="AD292" s="11"/>
      <c r="AE292" s="11"/>
      <c r="AF292" s="11"/>
    </row>
    <row r="293" spans="1:32" ht="11.85" customHeight="1" x14ac:dyDescent="0.25">
      <c r="A293" s="9" t="s">
        <v>2111</v>
      </c>
      <c r="B293" s="10">
        <v>112.75</v>
      </c>
      <c r="C293" s="9" t="s">
        <v>310</v>
      </c>
      <c r="D293" s="9" t="s">
        <v>290</v>
      </c>
      <c r="E293" s="11" t="s">
        <v>291</v>
      </c>
      <c r="F293" s="11">
        <v>16</v>
      </c>
      <c r="G293" s="11">
        <v>25</v>
      </c>
      <c r="H293" s="11"/>
      <c r="I293" s="11"/>
      <c r="J293" s="13" t="s">
        <v>260</v>
      </c>
      <c r="K293" s="21" t="s">
        <v>943</v>
      </c>
      <c r="L293" s="17" t="s">
        <v>234</v>
      </c>
      <c r="M293" s="19" t="s">
        <v>943</v>
      </c>
      <c r="N293" s="13" t="s">
        <v>260</v>
      </c>
      <c r="O293" s="11"/>
      <c r="P293" s="11">
        <v>25</v>
      </c>
      <c r="Q293" s="9" t="s">
        <v>310</v>
      </c>
      <c r="R293" s="10">
        <v>92.5</v>
      </c>
      <c r="S293" s="13" t="s">
        <v>1372</v>
      </c>
      <c r="T293" s="9" t="s">
        <v>2112</v>
      </c>
      <c r="U293" s="11" t="s">
        <v>1083</v>
      </c>
      <c r="V293" s="11" t="s">
        <v>1083</v>
      </c>
      <c r="W293" s="11" t="s">
        <v>1276</v>
      </c>
      <c r="X293" s="11" t="s">
        <v>1373</v>
      </c>
      <c r="Y293" s="11" t="str">
        <f t="shared" si="12"/>
        <v>OK</v>
      </c>
      <c r="Z293" s="11">
        <f t="shared" si="13"/>
        <v>800</v>
      </c>
      <c r="AA293" s="11">
        <f t="shared" si="14"/>
        <v>4000</v>
      </c>
      <c r="AB293" s="11"/>
      <c r="AC293" s="14"/>
      <c r="AD293" s="11"/>
      <c r="AE293" s="11"/>
      <c r="AF293" s="11"/>
    </row>
    <row r="294" spans="1:32" ht="11.85" customHeight="1" x14ac:dyDescent="0.25">
      <c r="A294" s="9" t="s">
        <v>2113</v>
      </c>
      <c r="B294" s="10">
        <v>108.75</v>
      </c>
      <c r="C294" s="9" t="s">
        <v>310</v>
      </c>
      <c r="D294" s="9" t="s">
        <v>290</v>
      </c>
      <c r="E294" s="11" t="s">
        <v>291</v>
      </c>
      <c r="F294" s="11">
        <v>16</v>
      </c>
      <c r="G294" s="11">
        <v>25</v>
      </c>
      <c r="H294" s="11"/>
      <c r="I294" s="11"/>
      <c r="J294" s="13" t="s">
        <v>260</v>
      </c>
      <c r="K294" s="21" t="s">
        <v>943</v>
      </c>
      <c r="L294" s="17" t="s">
        <v>234</v>
      </c>
      <c r="M294" s="19" t="s">
        <v>943</v>
      </c>
      <c r="N294" s="13" t="s">
        <v>260</v>
      </c>
      <c r="O294" s="11"/>
      <c r="P294" s="11">
        <v>25</v>
      </c>
      <c r="Q294" s="9" t="s">
        <v>310</v>
      </c>
      <c r="R294" s="10">
        <v>119</v>
      </c>
      <c r="S294" s="13" t="s">
        <v>1372</v>
      </c>
      <c r="T294" s="9" t="s">
        <v>2114</v>
      </c>
      <c r="U294" s="11" t="s">
        <v>1083</v>
      </c>
      <c r="V294" s="11" t="s">
        <v>1083</v>
      </c>
      <c r="W294" s="11" t="s">
        <v>1276</v>
      </c>
      <c r="X294" s="11" t="s">
        <v>1373</v>
      </c>
      <c r="Y294" s="11" t="str">
        <f t="shared" si="12"/>
        <v>OK</v>
      </c>
      <c r="Z294" s="11">
        <f t="shared" si="13"/>
        <v>800</v>
      </c>
      <c r="AA294" s="11">
        <f t="shared" si="14"/>
        <v>4000</v>
      </c>
      <c r="AB294" s="11"/>
      <c r="AC294" s="14"/>
      <c r="AD294" s="11"/>
      <c r="AE294" s="11"/>
      <c r="AF294" s="11"/>
    </row>
    <row r="295" spans="1:32" ht="12" customHeight="1" x14ac:dyDescent="0.25">
      <c r="A295" s="9" t="s">
        <v>2115</v>
      </c>
      <c r="B295" s="10">
        <v>95.75</v>
      </c>
      <c r="C295" s="9" t="s">
        <v>310</v>
      </c>
      <c r="D295" s="9" t="s">
        <v>290</v>
      </c>
      <c r="E295" s="11" t="s">
        <v>291</v>
      </c>
      <c r="F295" s="11">
        <v>16</v>
      </c>
      <c r="G295" s="11">
        <v>25</v>
      </c>
      <c r="H295" s="11"/>
      <c r="I295" s="12"/>
      <c r="J295" s="235" t="s">
        <v>260</v>
      </c>
      <c r="K295" s="21" t="s">
        <v>2116</v>
      </c>
      <c r="L295" s="17" t="s">
        <v>234</v>
      </c>
      <c r="M295" s="11" t="s">
        <v>407</v>
      </c>
      <c r="N295" s="235" t="s">
        <v>260</v>
      </c>
      <c r="O295" s="11" t="s">
        <v>2117</v>
      </c>
      <c r="P295" s="11">
        <v>25</v>
      </c>
      <c r="Q295" s="9" t="s">
        <v>310</v>
      </c>
      <c r="R295" s="10">
        <v>245</v>
      </c>
      <c r="S295" s="272" t="s">
        <v>1372</v>
      </c>
      <c r="T295" s="9" t="s">
        <v>2118</v>
      </c>
      <c r="U295" s="11" t="s">
        <v>1083</v>
      </c>
      <c r="V295" s="11"/>
      <c r="W295" s="11"/>
      <c r="X295" s="11"/>
      <c r="Y295" s="11"/>
      <c r="Z295" s="11">
        <f t="shared" si="13"/>
        <v>800</v>
      </c>
      <c r="AA295" s="11">
        <f t="shared" si="14"/>
        <v>4000</v>
      </c>
      <c r="AB295" s="11"/>
      <c r="AC295" s="14">
        <v>36851.625613425924</v>
      </c>
      <c r="AD295" s="11"/>
      <c r="AE295" s="11"/>
      <c r="AF295" s="11">
        <v>1082512</v>
      </c>
    </row>
    <row r="296" spans="1:32" ht="11.85" customHeight="1" x14ac:dyDescent="0.25">
      <c r="A296" s="9" t="s">
        <v>173</v>
      </c>
      <c r="B296" s="10">
        <v>23.25</v>
      </c>
      <c r="C296" s="9" t="s">
        <v>297</v>
      </c>
      <c r="D296" s="9" t="s">
        <v>290</v>
      </c>
      <c r="E296" s="11" t="s">
        <v>291</v>
      </c>
      <c r="F296" s="11">
        <v>16</v>
      </c>
      <c r="G296" s="11">
        <v>25</v>
      </c>
      <c r="H296" s="11"/>
      <c r="I296" s="12"/>
      <c r="J296" s="13" t="s">
        <v>260</v>
      </c>
      <c r="K296" s="12" t="s">
        <v>955</v>
      </c>
      <c r="L296" s="9" t="s">
        <v>234</v>
      </c>
      <c r="M296" s="19" t="s">
        <v>941</v>
      </c>
      <c r="N296" s="13" t="s">
        <v>260</v>
      </c>
      <c r="O296" s="11" t="s">
        <v>955</v>
      </c>
      <c r="P296" s="11">
        <v>25</v>
      </c>
      <c r="Q296" s="9" t="s">
        <v>297</v>
      </c>
      <c r="R296" s="10">
        <v>43.75</v>
      </c>
      <c r="S296" s="13" t="s">
        <v>1372</v>
      </c>
      <c r="T296" s="9" t="s">
        <v>2119</v>
      </c>
      <c r="U296" s="11" t="s">
        <v>1083</v>
      </c>
      <c r="V296" s="11" t="s">
        <v>1083</v>
      </c>
      <c r="W296" s="11" t="s">
        <v>1276</v>
      </c>
      <c r="X296" s="11" t="s">
        <v>1373</v>
      </c>
      <c r="Y296" s="11" t="str">
        <f t="shared" si="12"/>
        <v>OK</v>
      </c>
      <c r="Z296" s="11">
        <f t="shared" si="13"/>
        <v>800</v>
      </c>
      <c r="AA296" s="11">
        <f t="shared" si="14"/>
        <v>4000</v>
      </c>
      <c r="AB296" s="11"/>
      <c r="AC296" s="14"/>
      <c r="AD296" s="11"/>
      <c r="AE296" s="11"/>
      <c r="AF296" s="11"/>
    </row>
    <row r="297" spans="1:32" s="11" customFormat="1" ht="11.85" customHeight="1" x14ac:dyDescent="0.2">
      <c r="A297" s="9" t="s">
        <v>983</v>
      </c>
      <c r="B297" s="10">
        <v>22.25</v>
      </c>
      <c r="C297" s="9" t="s">
        <v>297</v>
      </c>
      <c r="D297" s="9" t="s">
        <v>290</v>
      </c>
      <c r="E297" s="11" t="s">
        <v>291</v>
      </c>
      <c r="F297" s="11">
        <v>16</v>
      </c>
      <c r="G297" s="11">
        <v>25</v>
      </c>
      <c r="J297" s="11" t="s">
        <v>260</v>
      </c>
      <c r="K297" s="12" t="s">
        <v>298</v>
      </c>
      <c r="L297" s="9" t="s">
        <v>234</v>
      </c>
      <c r="M297" s="11" t="s">
        <v>298</v>
      </c>
      <c r="N297" s="11" t="s">
        <v>260</v>
      </c>
      <c r="P297" s="11">
        <v>25</v>
      </c>
      <c r="Q297" s="9" t="s">
        <v>310</v>
      </c>
      <c r="R297" s="10">
        <v>137.5</v>
      </c>
      <c r="S297" s="13" t="s">
        <v>1372</v>
      </c>
      <c r="T297" s="9" t="s">
        <v>317</v>
      </c>
      <c r="U297" s="11" t="s">
        <v>300</v>
      </c>
      <c r="V297" s="11" t="s">
        <v>300</v>
      </c>
      <c r="W297" s="11" t="s">
        <v>1276</v>
      </c>
      <c r="X297" s="11" t="s">
        <v>1373</v>
      </c>
      <c r="Z297" s="11">
        <f t="shared" si="13"/>
        <v>800</v>
      </c>
      <c r="AA297" s="11">
        <f t="shared" si="14"/>
        <v>4000</v>
      </c>
      <c r="AC297" s="14"/>
    </row>
    <row r="298" spans="1:32" s="11" customFormat="1" ht="11.85" customHeight="1" x14ac:dyDescent="0.2">
      <c r="A298" s="9" t="s">
        <v>983</v>
      </c>
      <c r="B298" s="10">
        <v>22.25</v>
      </c>
      <c r="C298" s="9" t="s">
        <v>297</v>
      </c>
      <c r="D298" s="9" t="s">
        <v>290</v>
      </c>
      <c r="E298" s="11" t="s">
        <v>291</v>
      </c>
      <c r="F298" s="11">
        <v>16</v>
      </c>
      <c r="G298" s="11">
        <v>25</v>
      </c>
      <c r="J298" s="11" t="s">
        <v>260</v>
      </c>
      <c r="K298" s="12" t="s">
        <v>298</v>
      </c>
      <c r="L298" s="9" t="s">
        <v>234</v>
      </c>
      <c r="M298" s="11" t="s">
        <v>298</v>
      </c>
      <c r="N298" s="11" t="s">
        <v>260</v>
      </c>
      <c r="P298" s="11">
        <v>25</v>
      </c>
      <c r="Q298" s="9" t="s">
        <v>297</v>
      </c>
      <c r="R298" s="10">
        <v>134.25</v>
      </c>
      <c r="S298" s="13" t="s">
        <v>1372</v>
      </c>
      <c r="T298" s="9" t="s">
        <v>308</v>
      </c>
      <c r="U298" s="11" t="s">
        <v>300</v>
      </c>
      <c r="V298" s="11" t="s">
        <v>300</v>
      </c>
      <c r="W298" s="11" t="s">
        <v>1276</v>
      </c>
      <c r="X298" s="11" t="s">
        <v>1373</v>
      </c>
      <c r="Z298" s="11">
        <f t="shared" si="13"/>
        <v>800</v>
      </c>
      <c r="AA298" s="11">
        <f t="shared" si="14"/>
        <v>4000</v>
      </c>
      <c r="AC298" s="14"/>
    </row>
    <row r="299" spans="1:32" s="11" customFormat="1" ht="11.85" customHeight="1" x14ac:dyDescent="0.2">
      <c r="A299" s="9" t="s">
        <v>301</v>
      </c>
      <c r="B299" s="10">
        <v>33.9</v>
      </c>
      <c r="C299" s="9" t="s">
        <v>297</v>
      </c>
      <c r="D299" s="9" t="s">
        <v>290</v>
      </c>
      <c r="E299" s="11" t="s">
        <v>291</v>
      </c>
      <c r="F299" s="11">
        <v>16</v>
      </c>
      <c r="G299" s="11">
        <v>25</v>
      </c>
      <c r="J299" s="11" t="s">
        <v>260</v>
      </c>
      <c r="K299" s="12" t="s">
        <v>298</v>
      </c>
      <c r="L299" s="9" t="s">
        <v>234</v>
      </c>
      <c r="M299" s="11" t="s">
        <v>298</v>
      </c>
      <c r="N299" s="11" t="s">
        <v>260</v>
      </c>
      <c r="P299" s="11">
        <v>25</v>
      </c>
      <c r="Q299" s="9" t="s">
        <v>310</v>
      </c>
      <c r="R299" s="10">
        <v>108</v>
      </c>
      <c r="S299" s="13" t="s">
        <v>1372</v>
      </c>
      <c r="T299" s="9" t="s">
        <v>311</v>
      </c>
      <c r="U299" s="11" t="s">
        <v>300</v>
      </c>
      <c r="V299" s="11" t="s">
        <v>300</v>
      </c>
      <c r="W299" s="11" t="s">
        <v>1276</v>
      </c>
      <c r="X299" s="11" t="s">
        <v>1373</v>
      </c>
      <c r="Z299" s="11">
        <f t="shared" si="13"/>
        <v>800</v>
      </c>
      <c r="AA299" s="11">
        <f t="shared" si="14"/>
        <v>4000</v>
      </c>
      <c r="AC299" s="14"/>
    </row>
    <row r="300" spans="1:32" s="11" customFormat="1" ht="11.85" customHeight="1" x14ac:dyDescent="0.2">
      <c r="A300" s="9" t="s">
        <v>296</v>
      </c>
      <c r="B300" s="10">
        <v>34</v>
      </c>
      <c r="C300" s="9" t="s">
        <v>297</v>
      </c>
      <c r="D300" s="9" t="s">
        <v>290</v>
      </c>
      <c r="E300" s="11" t="s">
        <v>291</v>
      </c>
      <c r="F300" s="11">
        <v>16</v>
      </c>
      <c r="G300" s="11">
        <v>25</v>
      </c>
      <c r="J300" s="11" t="s">
        <v>260</v>
      </c>
      <c r="K300" s="12" t="s">
        <v>298</v>
      </c>
      <c r="L300" s="9" t="s">
        <v>234</v>
      </c>
      <c r="M300" s="11" t="s">
        <v>298</v>
      </c>
      <c r="N300" s="11" t="s">
        <v>260</v>
      </c>
      <c r="P300" s="11">
        <v>25</v>
      </c>
      <c r="Q300" s="9" t="s">
        <v>310</v>
      </c>
      <c r="R300" s="10">
        <v>91</v>
      </c>
      <c r="S300" s="13" t="s">
        <v>1372</v>
      </c>
      <c r="T300" s="9" t="s">
        <v>315</v>
      </c>
      <c r="U300" s="11" t="s">
        <v>300</v>
      </c>
      <c r="V300" s="11" t="s">
        <v>300</v>
      </c>
      <c r="W300" s="11" t="s">
        <v>1276</v>
      </c>
      <c r="X300" s="11" t="s">
        <v>1373</v>
      </c>
      <c r="Z300" s="11">
        <f t="shared" si="13"/>
        <v>800</v>
      </c>
      <c r="AA300" s="11">
        <f t="shared" si="14"/>
        <v>4000</v>
      </c>
      <c r="AC300" s="14"/>
    </row>
    <row r="301" spans="1:32" s="11" customFormat="1" ht="11.85" customHeight="1" x14ac:dyDescent="0.2">
      <c r="A301" s="9" t="s">
        <v>296</v>
      </c>
      <c r="B301" s="10">
        <v>34</v>
      </c>
      <c r="C301" s="9" t="s">
        <v>297</v>
      </c>
      <c r="D301" s="9" t="s">
        <v>290</v>
      </c>
      <c r="E301" s="11" t="s">
        <v>291</v>
      </c>
      <c r="F301" s="11">
        <v>16</v>
      </c>
      <c r="G301" s="11">
        <v>25</v>
      </c>
      <c r="J301" s="11" t="s">
        <v>260</v>
      </c>
      <c r="K301" s="12" t="s">
        <v>298</v>
      </c>
      <c r="L301" s="9" t="s">
        <v>234</v>
      </c>
      <c r="M301" s="11" t="s">
        <v>298</v>
      </c>
      <c r="N301" s="11" t="s">
        <v>260</v>
      </c>
      <c r="P301" s="11">
        <v>25</v>
      </c>
      <c r="Q301" s="9" t="s">
        <v>310</v>
      </c>
      <c r="R301" s="10">
        <v>91</v>
      </c>
      <c r="S301" s="13" t="s">
        <v>1372</v>
      </c>
      <c r="T301" s="9" t="s">
        <v>313</v>
      </c>
      <c r="U301" s="11" t="s">
        <v>300</v>
      </c>
      <c r="V301" s="11" t="s">
        <v>300</v>
      </c>
      <c r="W301" s="11" t="s">
        <v>1276</v>
      </c>
      <c r="X301" s="11" t="s">
        <v>1373</v>
      </c>
      <c r="Z301" s="11">
        <f t="shared" si="13"/>
        <v>800</v>
      </c>
      <c r="AA301" s="11">
        <f t="shared" si="14"/>
        <v>4000</v>
      </c>
      <c r="AC301" s="14"/>
    </row>
    <row r="302" spans="1:32" s="11" customFormat="1" ht="11.85" customHeight="1" x14ac:dyDescent="0.2">
      <c r="A302" s="9" t="s">
        <v>303</v>
      </c>
      <c r="B302" s="10">
        <v>83</v>
      </c>
      <c r="C302" s="9" t="s">
        <v>297</v>
      </c>
      <c r="D302" s="9" t="s">
        <v>290</v>
      </c>
      <c r="E302" s="11" t="s">
        <v>291</v>
      </c>
      <c r="F302" s="11">
        <v>16</v>
      </c>
      <c r="G302" s="11">
        <v>25</v>
      </c>
      <c r="J302" s="11" t="s">
        <v>260</v>
      </c>
      <c r="K302" s="12" t="s">
        <v>298</v>
      </c>
      <c r="L302" s="9" t="s">
        <v>234</v>
      </c>
      <c r="M302" s="11" t="s">
        <v>298</v>
      </c>
      <c r="N302" s="11" t="s">
        <v>260</v>
      </c>
      <c r="P302" s="11">
        <v>25</v>
      </c>
      <c r="Q302" s="9" t="s">
        <v>297</v>
      </c>
      <c r="R302" s="10">
        <v>65.75</v>
      </c>
      <c r="S302" s="13" t="s">
        <v>1372</v>
      </c>
      <c r="T302" s="9" t="s">
        <v>306</v>
      </c>
      <c r="U302" s="11" t="s">
        <v>300</v>
      </c>
      <c r="V302" s="11" t="s">
        <v>300</v>
      </c>
      <c r="W302" s="11" t="s">
        <v>1276</v>
      </c>
      <c r="X302" s="11" t="s">
        <v>1373</v>
      </c>
      <c r="Z302" s="11">
        <f t="shared" si="13"/>
        <v>800</v>
      </c>
      <c r="AA302" s="11">
        <f t="shared" si="14"/>
        <v>4000</v>
      </c>
      <c r="AC302" s="14"/>
    </row>
    <row r="303" spans="1:32" s="11" customFormat="1" ht="11.85" customHeight="1" x14ac:dyDescent="0.2">
      <c r="A303" s="9" t="s">
        <v>305</v>
      </c>
      <c r="B303" s="10">
        <v>84.25</v>
      </c>
      <c r="C303" s="9" t="s">
        <v>297</v>
      </c>
      <c r="D303" s="9" t="s">
        <v>290</v>
      </c>
      <c r="E303" s="11" t="s">
        <v>291</v>
      </c>
      <c r="F303" s="11">
        <v>16</v>
      </c>
      <c r="G303" s="11">
        <v>25</v>
      </c>
      <c r="J303" s="11" t="s">
        <v>260</v>
      </c>
      <c r="K303" s="12" t="s">
        <v>298</v>
      </c>
      <c r="L303" s="9" t="s">
        <v>234</v>
      </c>
      <c r="M303" s="11" t="s">
        <v>298</v>
      </c>
      <c r="N303" s="11" t="s">
        <v>260</v>
      </c>
      <c r="P303" s="11">
        <v>25</v>
      </c>
      <c r="Q303" s="9" t="s">
        <v>297</v>
      </c>
      <c r="R303" s="10">
        <v>64.75</v>
      </c>
      <c r="S303" s="13" t="s">
        <v>1372</v>
      </c>
      <c r="T303" s="9" t="s">
        <v>304</v>
      </c>
      <c r="U303" s="11" t="s">
        <v>300</v>
      </c>
      <c r="V303" s="11" t="s">
        <v>300</v>
      </c>
      <c r="W303" s="11" t="s">
        <v>1276</v>
      </c>
      <c r="X303" s="11" t="s">
        <v>1373</v>
      </c>
      <c r="Z303" s="11">
        <f t="shared" si="13"/>
        <v>800</v>
      </c>
      <c r="AA303" s="11">
        <f t="shared" si="14"/>
        <v>4000</v>
      </c>
      <c r="AC303" s="14"/>
    </row>
    <row r="304" spans="1:32" s="11" customFormat="1" ht="11.85" customHeight="1" x14ac:dyDescent="0.2">
      <c r="A304" s="9" t="s">
        <v>316</v>
      </c>
      <c r="B304" s="10">
        <v>89.5</v>
      </c>
      <c r="C304" s="9" t="s">
        <v>310</v>
      </c>
      <c r="D304" s="9" t="s">
        <v>290</v>
      </c>
      <c r="E304" s="11" t="s">
        <v>291</v>
      </c>
      <c r="F304" s="11">
        <v>16</v>
      </c>
      <c r="G304" s="11">
        <v>25</v>
      </c>
      <c r="J304" s="11" t="s">
        <v>260</v>
      </c>
      <c r="K304" s="12" t="s">
        <v>298</v>
      </c>
      <c r="L304" s="9" t="s">
        <v>234</v>
      </c>
      <c r="M304" s="11" t="s">
        <v>298</v>
      </c>
      <c r="N304" s="11" t="s">
        <v>260</v>
      </c>
      <c r="P304" s="11">
        <v>25</v>
      </c>
      <c r="Q304" s="9" t="s">
        <v>297</v>
      </c>
      <c r="R304" s="10">
        <v>47.5</v>
      </c>
      <c r="S304" s="13" t="s">
        <v>1372</v>
      </c>
      <c r="T304" s="9" t="s">
        <v>302</v>
      </c>
      <c r="U304" s="11" t="s">
        <v>300</v>
      </c>
      <c r="V304" s="11" t="s">
        <v>300</v>
      </c>
      <c r="W304" s="11" t="s">
        <v>1276</v>
      </c>
      <c r="X304" s="11" t="s">
        <v>1373</v>
      </c>
      <c r="Z304" s="11">
        <f t="shared" si="13"/>
        <v>800</v>
      </c>
      <c r="AA304" s="11">
        <f t="shared" si="14"/>
        <v>4000</v>
      </c>
      <c r="AC304" s="14"/>
    </row>
    <row r="305" spans="1:29" s="11" customFormat="1" ht="11.85" customHeight="1" x14ac:dyDescent="0.2">
      <c r="A305" s="9" t="s">
        <v>319</v>
      </c>
      <c r="B305" s="10">
        <v>91</v>
      </c>
      <c r="C305" s="9" t="s">
        <v>310</v>
      </c>
      <c r="D305" s="9" t="s">
        <v>290</v>
      </c>
      <c r="E305" s="11" t="s">
        <v>291</v>
      </c>
      <c r="F305" s="11">
        <v>16</v>
      </c>
      <c r="G305" s="11">
        <v>25</v>
      </c>
      <c r="J305" s="11" t="s">
        <v>260</v>
      </c>
      <c r="K305" s="12" t="s">
        <v>298</v>
      </c>
      <c r="L305" s="9" t="s">
        <v>234</v>
      </c>
      <c r="M305" s="11" t="s">
        <v>298</v>
      </c>
      <c r="N305" s="11" t="s">
        <v>260</v>
      </c>
      <c r="P305" s="11">
        <v>25</v>
      </c>
      <c r="Q305" s="9" t="s">
        <v>297</v>
      </c>
      <c r="R305" s="10">
        <v>38</v>
      </c>
      <c r="S305" s="13" t="s">
        <v>1372</v>
      </c>
      <c r="T305" s="9" t="s">
        <v>299</v>
      </c>
      <c r="U305" s="11" t="s">
        <v>300</v>
      </c>
      <c r="V305" s="11" t="s">
        <v>300</v>
      </c>
      <c r="W305" s="11" t="s">
        <v>1276</v>
      </c>
      <c r="X305" s="11" t="s">
        <v>1373</v>
      </c>
      <c r="Z305" s="11">
        <f t="shared" si="13"/>
        <v>800</v>
      </c>
      <c r="AA305" s="11">
        <f t="shared" si="14"/>
        <v>4000</v>
      </c>
      <c r="AC305" s="14"/>
    </row>
    <row r="306" spans="1:29" s="11" customFormat="1" ht="11.85" customHeight="1" x14ac:dyDescent="0.2">
      <c r="A306" s="9" t="s">
        <v>314</v>
      </c>
      <c r="B306" s="10">
        <v>91.25</v>
      </c>
      <c r="C306" s="9" t="s">
        <v>310</v>
      </c>
      <c r="D306" s="9" t="s">
        <v>290</v>
      </c>
      <c r="E306" s="11" t="s">
        <v>291</v>
      </c>
      <c r="F306" s="11">
        <v>16</v>
      </c>
      <c r="G306" s="11">
        <v>25</v>
      </c>
      <c r="J306" s="11" t="s">
        <v>260</v>
      </c>
      <c r="K306" s="12" t="s">
        <v>298</v>
      </c>
      <c r="L306" s="9" t="s">
        <v>234</v>
      </c>
      <c r="M306" s="11" t="s">
        <v>298</v>
      </c>
      <c r="N306" s="11" t="s">
        <v>260</v>
      </c>
      <c r="P306" s="11">
        <v>25</v>
      </c>
      <c r="Q306" s="9" t="s">
        <v>297</v>
      </c>
      <c r="R306" s="10">
        <v>38</v>
      </c>
      <c r="S306" s="13" t="s">
        <v>1372</v>
      </c>
      <c r="T306" s="9" t="s">
        <v>299</v>
      </c>
      <c r="U306" s="11" t="s">
        <v>300</v>
      </c>
      <c r="V306" s="11" t="s">
        <v>300</v>
      </c>
      <c r="W306" s="11" t="s">
        <v>1276</v>
      </c>
      <c r="X306" s="11" t="s">
        <v>1373</v>
      </c>
      <c r="Z306" s="11">
        <f t="shared" si="13"/>
        <v>800</v>
      </c>
      <c r="AA306" s="11">
        <f t="shared" si="14"/>
        <v>4000</v>
      </c>
      <c r="AC306" s="14"/>
    </row>
    <row r="307" spans="1:29" s="11" customFormat="1" ht="11.85" customHeight="1" x14ac:dyDescent="0.2">
      <c r="A307" s="9" t="s">
        <v>307</v>
      </c>
      <c r="B307" s="10">
        <v>123.5</v>
      </c>
      <c r="C307" s="9" t="s">
        <v>297</v>
      </c>
      <c r="D307" s="9" t="s">
        <v>290</v>
      </c>
      <c r="E307" s="11" t="s">
        <v>291</v>
      </c>
      <c r="F307" s="11">
        <v>16</v>
      </c>
      <c r="G307" s="11">
        <v>25</v>
      </c>
      <c r="I307" s="12" t="s">
        <v>558</v>
      </c>
      <c r="J307" s="11" t="s">
        <v>260</v>
      </c>
      <c r="K307" s="12" t="s">
        <v>298</v>
      </c>
      <c r="L307" s="9" t="s">
        <v>234</v>
      </c>
      <c r="M307" s="11" t="s">
        <v>558</v>
      </c>
      <c r="N307" s="19" t="s">
        <v>260</v>
      </c>
      <c r="P307" s="11">
        <v>25</v>
      </c>
      <c r="Q307" s="9" t="s">
        <v>297</v>
      </c>
      <c r="R307" s="10">
        <v>73.75</v>
      </c>
      <c r="S307" s="13" t="s">
        <v>1372</v>
      </c>
      <c r="T307" s="9" t="s">
        <v>560</v>
      </c>
      <c r="U307" s="11" t="s">
        <v>300</v>
      </c>
      <c r="V307" s="11" t="s">
        <v>300</v>
      </c>
      <c r="W307" s="11" t="s">
        <v>1276</v>
      </c>
      <c r="X307" s="11" t="s">
        <v>1373</v>
      </c>
      <c r="Z307" s="11">
        <f t="shared" si="13"/>
        <v>800</v>
      </c>
      <c r="AA307" s="11">
        <f t="shared" si="14"/>
        <v>4000</v>
      </c>
      <c r="AC307" s="14"/>
    </row>
    <row r="308" spans="1:29" s="11" customFormat="1" ht="11.85" customHeight="1" x14ac:dyDescent="0.2">
      <c r="A308" s="9" t="s">
        <v>322</v>
      </c>
      <c r="B308" s="10">
        <v>128</v>
      </c>
      <c r="C308" s="9" t="s">
        <v>310</v>
      </c>
      <c r="D308" s="9" t="s">
        <v>290</v>
      </c>
      <c r="E308" s="11" t="s">
        <v>291</v>
      </c>
      <c r="F308" s="11">
        <v>16</v>
      </c>
      <c r="G308" s="11">
        <v>25</v>
      </c>
      <c r="I308" s="16"/>
      <c r="J308" s="11" t="s">
        <v>260</v>
      </c>
      <c r="K308" s="12" t="s">
        <v>298</v>
      </c>
      <c r="L308" s="9" t="s">
        <v>234</v>
      </c>
      <c r="M308" s="11" t="s">
        <v>918</v>
      </c>
      <c r="N308" s="11" t="s">
        <v>260</v>
      </c>
      <c r="O308" s="11" t="s">
        <v>1293</v>
      </c>
      <c r="P308" s="11">
        <v>25</v>
      </c>
      <c r="Q308" s="9" t="s">
        <v>548</v>
      </c>
      <c r="R308" s="10">
        <v>42.15</v>
      </c>
      <c r="S308" s="13" t="s">
        <v>1372</v>
      </c>
      <c r="T308" s="9" t="s">
        <v>919</v>
      </c>
      <c r="U308" s="11" t="s">
        <v>300</v>
      </c>
      <c r="V308" s="11" t="s">
        <v>300</v>
      </c>
      <c r="W308" s="11" t="s">
        <v>1276</v>
      </c>
      <c r="X308" s="11" t="s">
        <v>1373</v>
      </c>
      <c r="Z308" s="11">
        <f t="shared" si="13"/>
        <v>800</v>
      </c>
      <c r="AA308" s="11">
        <f t="shared" si="14"/>
        <v>4000</v>
      </c>
      <c r="AC308" s="14"/>
    </row>
    <row r="309" spans="1:29" s="11" customFormat="1" ht="11.85" customHeight="1" x14ac:dyDescent="0.2">
      <c r="A309" s="9" t="s">
        <v>321</v>
      </c>
      <c r="B309" s="10">
        <v>133</v>
      </c>
      <c r="C309" s="9" t="s">
        <v>310</v>
      </c>
      <c r="D309" s="9" t="s">
        <v>290</v>
      </c>
      <c r="E309" s="11" t="s">
        <v>291</v>
      </c>
      <c r="F309" s="11">
        <v>16</v>
      </c>
      <c r="G309" s="11">
        <v>25</v>
      </c>
      <c r="I309" s="16"/>
      <c r="J309" s="11" t="s">
        <v>260</v>
      </c>
      <c r="K309" s="12" t="s">
        <v>298</v>
      </c>
      <c r="L309" s="9" t="s">
        <v>234</v>
      </c>
      <c r="M309" s="11" t="s">
        <v>888</v>
      </c>
      <c r="N309" s="11" t="s">
        <v>260</v>
      </c>
      <c r="O309" s="11" t="s">
        <v>298</v>
      </c>
      <c r="P309" s="11">
        <v>25</v>
      </c>
      <c r="Q309" s="9" t="s">
        <v>297</v>
      </c>
      <c r="R309" s="10">
        <v>21.85</v>
      </c>
      <c r="S309" s="13" t="s">
        <v>1372</v>
      </c>
      <c r="T309" s="9" t="s">
        <v>1105</v>
      </c>
      <c r="U309" s="11" t="s">
        <v>300</v>
      </c>
      <c r="V309" s="11" t="s">
        <v>300</v>
      </c>
      <c r="W309" s="11" t="s">
        <v>1276</v>
      </c>
      <c r="X309" s="11" t="s">
        <v>1373</v>
      </c>
      <c r="Z309" s="11">
        <f t="shared" si="13"/>
        <v>800</v>
      </c>
      <c r="AA309" s="11">
        <f t="shared" si="14"/>
        <v>4000</v>
      </c>
      <c r="AC309" s="14"/>
    </row>
    <row r="310" spans="1:29" s="11" customFormat="1" ht="11.85" customHeight="1" x14ac:dyDescent="0.2">
      <c r="A310" s="9" t="s">
        <v>320</v>
      </c>
      <c r="B310" s="10">
        <v>135.5</v>
      </c>
      <c r="C310" s="9" t="s">
        <v>310</v>
      </c>
      <c r="D310" s="9" t="s">
        <v>290</v>
      </c>
      <c r="E310" s="11" t="s">
        <v>291</v>
      </c>
      <c r="F310" s="11">
        <v>16</v>
      </c>
      <c r="G310" s="11">
        <v>25</v>
      </c>
      <c r="I310" s="16"/>
      <c r="J310" s="11" t="s">
        <v>260</v>
      </c>
      <c r="K310" s="12" t="s">
        <v>298</v>
      </c>
      <c r="L310" s="9" t="s">
        <v>234</v>
      </c>
      <c r="M310" s="11" t="s">
        <v>614</v>
      </c>
      <c r="N310" s="11" t="s">
        <v>260</v>
      </c>
      <c r="O310" s="11" t="s">
        <v>298</v>
      </c>
      <c r="P310" s="11">
        <v>25</v>
      </c>
      <c r="Q310" s="9" t="s">
        <v>297</v>
      </c>
      <c r="R310" s="10">
        <v>30.2</v>
      </c>
      <c r="S310" s="13" t="s">
        <v>1372</v>
      </c>
      <c r="T310" s="9" t="s">
        <v>637</v>
      </c>
      <c r="U310" s="11" t="s">
        <v>300</v>
      </c>
      <c r="V310" s="11" t="s">
        <v>300</v>
      </c>
      <c r="W310" s="11" t="s">
        <v>1276</v>
      </c>
      <c r="X310" s="11" t="s">
        <v>1373</v>
      </c>
      <c r="Z310" s="11">
        <f t="shared" si="13"/>
        <v>800</v>
      </c>
      <c r="AA310" s="11">
        <f t="shared" si="14"/>
        <v>4000</v>
      </c>
      <c r="AC310" s="14"/>
    </row>
    <row r="311" spans="1:29" s="11" customFormat="1" ht="11.85" customHeight="1" x14ac:dyDescent="0.2">
      <c r="A311" s="9" t="s">
        <v>323</v>
      </c>
      <c r="B311" s="10">
        <v>74.5</v>
      </c>
      <c r="C311" s="9" t="s">
        <v>297</v>
      </c>
      <c r="D311" s="9" t="s">
        <v>290</v>
      </c>
      <c r="E311" s="11" t="s">
        <v>291</v>
      </c>
      <c r="F311" s="11">
        <v>16</v>
      </c>
      <c r="G311" s="11">
        <v>25</v>
      </c>
      <c r="J311" s="11" t="s">
        <v>260</v>
      </c>
      <c r="K311" s="12" t="s">
        <v>844</v>
      </c>
      <c r="L311" s="9" t="s">
        <v>234</v>
      </c>
      <c r="M311" s="11" t="s">
        <v>844</v>
      </c>
      <c r="N311" s="11" t="s">
        <v>260</v>
      </c>
      <c r="P311" s="11">
        <v>25</v>
      </c>
      <c r="Q311" s="9" t="s">
        <v>310</v>
      </c>
      <c r="R311" s="10">
        <v>99.75</v>
      </c>
      <c r="S311" s="13" t="s">
        <v>1372</v>
      </c>
      <c r="T311" s="9" t="s">
        <v>845</v>
      </c>
      <c r="U311" s="11" t="s">
        <v>300</v>
      </c>
      <c r="V311" s="11" t="s">
        <v>300</v>
      </c>
      <c r="W311" s="11" t="s">
        <v>1276</v>
      </c>
      <c r="X311" s="11" t="s">
        <v>1373</v>
      </c>
      <c r="Z311" s="11">
        <f t="shared" si="13"/>
        <v>800</v>
      </c>
      <c r="AA311" s="11">
        <f t="shared" si="14"/>
        <v>4000</v>
      </c>
      <c r="AC311" s="14"/>
    </row>
    <row r="312" spans="1:29" s="11" customFormat="1" ht="11.85" customHeight="1" x14ac:dyDescent="0.2">
      <c r="A312" s="9" t="s">
        <v>324</v>
      </c>
      <c r="B312" s="10">
        <v>101.25</v>
      </c>
      <c r="C312" s="9" t="s">
        <v>297</v>
      </c>
      <c r="D312" s="9" t="s">
        <v>290</v>
      </c>
      <c r="E312" s="11" t="s">
        <v>291</v>
      </c>
      <c r="F312" s="11">
        <v>16</v>
      </c>
      <c r="G312" s="11">
        <v>25</v>
      </c>
      <c r="J312" s="11" t="s">
        <v>260</v>
      </c>
      <c r="K312" s="12" t="s">
        <v>844</v>
      </c>
      <c r="L312" s="9" t="s">
        <v>234</v>
      </c>
      <c r="M312" s="11" t="s">
        <v>844</v>
      </c>
      <c r="N312" s="11" t="s">
        <v>260</v>
      </c>
      <c r="P312" s="11">
        <v>25</v>
      </c>
      <c r="Q312" s="9" t="s">
        <v>310</v>
      </c>
      <c r="R312" s="10">
        <v>98.5</v>
      </c>
      <c r="S312" s="13" t="s">
        <v>1372</v>
      </c>
      <c r="T312" s="9" t="s">
        <v>846</v>
      </c>
      <c r="U312" s="11" t="s">
        <v>300</v>
      </c>
      <c r="V312" s="11" t="s">
        <v>300</v>
      </c>
      <c r="W312" s="11" t="s">
        <v>1276</v>
      </c>
      <c r="X312" s="11" t="s">
        <v>1373</v>
      </c>
      <c r="Z312" s="11">
        <f t="shared" si="13"/>
        <v>800</v>
      </c>
      <c r="AA312" s="11">
        <f t="shared" si="14"/>
        <v>4000</v>
      </c>
      <c r="AC312" s="14"/>
    </row>
    <row r="313" spans="1:29" s="11" customFormat="1" ht="10.199999999999999" x14ac:dyDescent="0.2">
      <c r="A313" s="9" t="s">
        <v>1365</v>
      </c>
      <c r="B313" s="10">
        <v>282.5</v>
      </c>
      <c r="C313" s="9" t="s">
        <v>216</v>
      </c>
      <c r="D313" s="9" t="s">
        <v>290</v>
      </c>
      <c r="E313" s="11" t="s">
        <v>291</v>
      </c>
      <c r="F313" s="11">
        <v>16</v>
      </c>
      <c r="G313" s="11">
        <v>25</v>
      </c>
      <c r="I313" s="12" t="s">
        <v>326</v>
      </c>
      <c r="J313" s="11" t="s">
        <v>260</v>
      </c>
      <c r="K313" s="12" t="s">
        <v>918</v>
      </c>
      <c r="L313" s="9" t="s">
        <v>234</v>
      </c>
      <c r="M313" s="11" t="s">
        <v>326</v>
      </c>
      <c r="N313" s="11" t="s">
        <v>260</v>
      </c>
      <c r="P313" s="11">
        <v>25</v>
      </c>
      <c r="Q313" s="9" t="s">
        <v>216</v>
      </c>
      <c r="R313" s="10">
        <v>290</v>
      </c>
      <c r="S313" s="13" t="s">
        <v>1372</v>
      </c>
      <c r="T313" s="9" t="s">
        <v>1379</v>
      </c>
      <c r="U313" s="11" t="s">
        <v>300</v>
      </c>
      <c r="V313" s="11" t="s">
        <v>300</v>
      </c>
      <c r="W313" s="11" t="s">
        <v>1276</v>
      </c>
      <c r="X313" s="11" t="s">
        <v>1373</v>
      </c>
      <c r="Z313" s="11">
        <f t="shared" si="13"/>
        <v>800</v>
      </c>
      <c r="AA313" s="11">
        <f t="shared" si="14"/>
        <v>4000</v>
      </c>
      <c r="AC313" s="14"/>
    </row>
    <row r="314" spans="1:29" s="11" customFormat="1" ht="11.85" customHeight="1" x14ac:dyDescent="0.2">
      <c r="A314" s="9" t="s">
        <v>325</v>
      </c>
      <c r="B314" s="10">
        <v>21.1</v>
      </c>
      <c r="C314" s="9" t="s">
        <v>297</v>
      </c>
      <c r="D314" s="9" t="s">
        <v>290</v>
      </c>
      <c r="E314" s="11" t="s">
        <v>291</v>
      </c>
      <c r="F314" s="11">
        <v>16</v>
      </c>
      <c r="G314" s="11">
        <v>25</v>
      </c>
      <c r="J314" s="11" t="s">
        <v>260</v>
      </c>
      <c r="K314" s="12" t="s">
        <v>326</v>
      </c>
      <c r="L314" s="9" t="s">
        <v>234</v>
      </c>
      <c r="M314" s="11" t="s">
        <v>326</v>
      </c>
      <c r="N314" s="11" t="s">
        <v>260</v>
      </c>
      <c r="P314" s="11">
        <v>25</v>
      </c>
      <c r="Q314" s="9" t="s">
        <v>216</v>
      </c>
      <c r="R314" s="18">
        <v>280</v>
      </c>
      <c r="S314" s="13" t="s">
        <v>1372</v>
      </c>
      <c r="T314" s="17" t="s">
        <v>1361</v>
      </c>
      <c r="U314" s="11" t="s">
        <v>300</v>
      </c>
      <c r="V314" s="11" t="s">
        <v>300</v>
      </c>
      <c r="W314" s="11" t="s">
        <v>1276</v>
      </c>
      <c r="X314" s="11" t="s">
        <v>1373</v>
      </c>
      <c r="Z314" s="11">
        <f t="shared" si="13"/>
        <v>800</v>
      </c>
      <c r="AA314" s="11">
        <f t="shared" si="14"/>
        <v>4000</v>
      </c>
      <c r="AC314" s="14"/>
    </row>
    <row r="315" spans="1:29" s="11" customFormat="1" ht="11.85" customHeight="1" x14ac:dyDescent="0.2">
      <c r="A315" s="9" t="s">
        <v>453</v>
      </c>
      <c r="B315" s="10">
        <v>90</v>
      </c>
      <c r="C315" s="9" t="s">
        <v>310</v>
      </c>
      <c r="D315" s="9" t="s">
        <v>290</v>
      </c>
      <c r="E315" s="11" t="s">
        <v>291</v>
      </c>
      <c r="F315" s="11">
        <v>16</v>
      </c>
      <c r="G315" s="11">
        <v>25</v>
      </c>
      <c r="J315" s="11" t="s">
        <v>260</v>
      </c>
      <c r="K315" s="12" t="s">
        <v>326</v>
      </c>
      <c r="L315" s="9" t="s">
        <v>234</v>
      </c>
      <c r="M315" s="11" t="s">
        <v>326</v>
      </c>
      <c r="N315" s="11" t="s">
        <v>260</v>
      </c>
      <c r="P315" s="11">
        <v>25</v>
      </c>
      <c r="Q315" s="9" t="s">
        <v>216</v>
      </c>
      <c r="R315" s="10">
        <v>260</v>
      </c>
      <c r="S315" s="13" t="s">
        <v>1372</v>
      </c>
      <c r="T315" s="9" t="s">
        <v>1344</v>
      </c>
      <c r="U315" s="11" t="s">
        <v>300</v>
      </c>
      <c r="V315" s="11" t="s">
        <v>300</v>
      </c>
      <c r="W315" s="11" t="s">
        <v>1276</v>
      </c>
      <c r="X315" s="11" t="s">
        <v>1373</v>
      </c>
      <c r="Z315" s="11">
        <f t="shared" si="13"/>
        <v>800</v>
      </c>
      <c r="AA315" s="11">
        <f t="shared" si="14"/>
        <v>4000</v>
      </c>
      <c r="AC315" s="14"/>
    </row>
    <row r="316" spans="1:29" s="11" customFormat="1" ht="11.85" customHeight="1" x14ac:dyDescent="0.2">
      <c r="A316" s="9" t="s">
        <v>451</v>
      </c>
      <c r="B316" s="10">
        <v>92.75</v>
      </c>
      <c r="C316" s="9" t="s">
        <v>310</v>
      </c>
      <c r="D316" s="9" t="s">
        <v>290</v>
      </c>
      <c r="E316" s="11" t="s">
        <v>291</v>
      </c>
      <c r="F316" s="11">
        <v>16</v>
      </c>
      <c r="G316" s="11">
        <v>25</v>
      </c>
      <c r="J316" s="11" t="s">
        <v>260</v>
      </c>
      <c r="K316" s="12" t="s">
        <v>326</v>
      </c>
      <c r="L316" s="9" t="s">
        <v>234</v>
      </c>
      <c r="M316" s="11" t="s">
        <v>326</v>
      </c>
      <c r="N316" s="11" t="s">
        <v>260</v>
      </c>
      <c r="P316" s="11">
        <v>25</v>
      </c>
      <c r="Q316" s="9" t="s">
        <v>216</v>
      </c>
      <c r="R316" s="10">
        <v>234.5</v>
      </c>
      <c r="S316" s="13" t="s">
        <v>1372</v>
      </c>
      <c r="T316" s="9" t="s">
        <v>1326</v>
      </c>
      <c r="U316" s="11" t="s">
        <v>300</v>
      </c>
      <c r="V316" s="11" t="s">
        <v>300</v>
      </c>
      <c r="W316" s="11" t="s">
        <v>1276</v>
      </c>
      <c r="X316" s="11" t="s">
        <v>1373</v>
      </c>
      <c r="Z316" s="11">
        <f t="shared" si="13"/>
        <v>800</v>
      </c>
      <c r="AA316" s="11">
        <f t="shared" si="14"/>
        <v>4000</v>
      </c>
      <c r="AC316" s="14"/>
    </row>
    <row r="317" spans="1:29" s="11" customFormat="1" ht="11.85" customHeight="1" x14ac:dyDescent="0.2">
      <c r="A317" s="9" t="s">
        <v>334</v>
      </c>
      <c r="B317" s="10">
        <v>108</v>
      </c>
      <c r="C317" s="9" t="s">
        <v>310</v>
      </c>
      <c r="D317" s="9" t="s">
        <v>290</v>
      </c>
      <c r="E317" s="11" t="s">
        <v>291</v>
      </c>
      <c r="F317" s="11">
        <v>16</v>
      </c>
      <c r="G317" s="11">
        <v>25</v>
      </c>
      <c r="J317" s="11" t="s">
        <v>260</v>
      </c>
      <c r="K317" s="12" t="s">
        <v>326</v>
      </c>
      <c r="L317" s="9" t="s">
        <v>234</v>
      </c>
      <c r="M317" s="11" t="s">
        <v>326</v>
      </c>
      <c r="N317" s="11" t="s">
        <v>260</v>
      </c>
      <c r="P317" s="11">
        <v>25</v>
      </c>
      <c r="Q317" s="9" t="s">
        <v>216</v>
      </c>
      <c r="R317" s="10">
        <v>210</v>
      </c>
      <c r="S317" s="13" t="s">
        <v>1372</v>
      </c>
      <c r="T317" s="9" t="s">
        <v>217</v>
      </c>
      <c r="U317" s="11" t="s">
        <v>300</v>
      </c>
      <c r="V317" s="11" t="s">
        <v>300</v>
      </c>
      <c r="W317" s="11" t="s">
        <v>1276</v>
      </c>
      <c r="X317" s="11" t="s">
        <v>1373</v>
      </c>
      <c r="Z317" s="11">
        <f t="shared" si="13"/>
        <v>800</v>
      </c>
      <c r="AA317" s="11">
        <f t="shared" si="14"/>
        <v>4000</v>
      </c>
      <c r="AC317" s="14"/>
    </row>
    <row r="318" spans="1:29" s="11" customFormat="1" ht="11.85" customHeight="1" x14ac:dyDescent="0.2">
      <c r="A318" s="9" t="s">
        <v>342</v>
      </c>
      <c r="B318" s="10">
        <v>108</v>
      </c>
      <c r="C318" s="9" t="s">
        <v>310</v>
      </c>
      <c r="D318" s="9" t="s">
        <v>290</v>
      </c>
      <c r="E318" s="11" t="s">
        <v>291</v>
      </c>
      <c r="F318" s="11">
        <v>16</v>
      </c>
      <c r="G318" s="11">
        <v>25</v>
      </c>
      <c r="J318" s="11" t="s">
        <v>260</v>
      </c>
      <c r="K318" s="12" t="s">
        <v>326</v>
      </c>
      <c r="L318" s="9" t="s">
        <v>234</v>
      </c>
      <c r="M318" s="11" t="s">
        <v>326</v>
      </c>
      <c r="N318" s="11" t="s">
        <v>260</v>
      </c>
      <c r="P318" s="11">
        <v>25</v>
      </c>
      <c r="Q318" s="9" t="s">
        <v>297</v>
      </c>
      <c r="R318" s="10">
        <v>132.75</v>
      </c>
      <c r="S318" s="13" t="s">
        <v>1372</v>
      </c>
      <c r="T318" s="9" t="s">
        <v>493</v>
      </c>
      <c r="U318" s="11" t="s">
        <v>300</v>
      </c>
      <c r="V318" s="11" t="s">
        <v>300</v>
      </c>
      <c r="W318" s="11" t="s">
        <v>1276</v>
      </c>
      <c r="X318" s="11" t="s">
        <v>1373</v>
      </c>
      <c r="Z318" s="11">
        <f t="shared" si="13"/>
        <v>800</v>
      </c>
      <c r="AA318" s="11">
        <f t="shared" si="14"/>
        <v>4000</v>
      </c>
      <c r="AC318" s="14"/>
    </row>
    <row r="319" spans="1:29" s="11" customFormat="1" ht="11.85" customHeight="1" x14ac:dyDescent="0.2">
      <c r="A319" s="9" t="s">
        <v>344</v>
      </c>
      <c r="B319" s="10">
        <v>108</v>
      </c>
      <c r="C319" s="9" t="s">
        <v>310</v>
      </c>
      <c r="D319" s="9" t="s">
        <v>290</v>
      </c>
      <c r="E319" s="11" t="s">
        <v>291</v>
      </c>
      <c r="F319" s="11">
        <v>16</v>
      </c>
      <c r="G319" s="11">
        <v>25</v>
      </c>
      <c r="J319" s="11" t="s">
        <v>260</v>
      </c>
      <c r="K319" s="12" t="s">
        <v>326</v>
      </c>
      <c r="L319" s="9" t="s">
        <v>234</v>
      </c>
      <c r="M319" s="11" t="s">
        <v>326</v>
      </c>
      <c r="N319" s="11" t="s">
        <v>260</v>
      </c>
      <c r="P319" s="11">
        <v>25</v>
      </c>
      <c r="Q319" s="9" t="s">
        <v>297</v>
      </c>
      <c r="R319" s="10">
        <v>126.5</v>
      </c>
      <c r="S319" s="13" t="s">
        <v>1372</v>
      </c>
      <c r="T319" s="9" t="s">
        <v>492</v>
      </c>
      <c r="U319" s="11" t="s">
        <v>300</v>
      </c>
      <c r="V319" s="11" t="s">
        <v>300</v>
      </c>
      <c r="W319" s="11" t="s">
        <v>1276</v>
      </c>
      <c r="X319" s="11" t="s">
        <v>1373</v>
      </c>
      <c r="Z319" s="11">
        <f t="shared" si="13"/>
        <v>800</v>
      </c>
      <c r="AA319" s="11">
        <f t="shared" si="14"/>
        <v>4000</v>
      </c>
      <c r="AC319" s="14"/>
    </row>
    <row r="320" spans="1:29" s="11" customFormat="1" ht="11.85" customHeight="1" x14ac:dyDescent="0.2">
      <c r="A320" s="9" t="s">
        <v>346</v>
      </c>
      <c r="B320" s="10">
        <v>108</v>
      </c>
      <c r="C320" s="9" t="s">
        <v>310</v>
      </c>
      <c r="D320" s="9" t="s">
        <v>290</v>
      </c>
      <c r="E320" s="11" t="s">
        <v>291</v>
      </c>
      <c r="F320" s="11">
        <v>16</v>
      </c>
      <c r="G320" s="11">
        <v>25</v>
      </c>
      <c r="J320" s="11" t="s">
        <v>260</v>
      </c>
      <c r="K320" s="12" t="s">
        <v>326</v>
      </c>
      <c r="L320" s="9" t="s">
        <v>234</v>
      </c>
      <c r="M320" s="11" t="s">
        <v>326</v>
      </c>
      <c r="N320" s="11" t="s">
        <v>260</v>
      </c>
      <c r="P320" s="11">
        <v>25</v>
      </c>
      <c r="Q320" s="9" t="s">
        <v>310</v>
      </c>
      <c r="R320" s="10">
        <v>119</v>
      </c>
      <c r="S320" s="13" t="s">
        <v>1372</v>
      </c>
      <c r="T320" s="9" t="s">
        <v>337</v>
      </c>
      <c r="U320" s="11" t="s">
        <v>300</v>
      </c>
      <c r="V320" s="11" t="s">
        <v>300</v>
      </c>
      <c r="W320" s="11" t="s">
        <v>1276</v>
      </c>
      <c r="X320" s="11" t="s">
        <v>1373</v>
      </c>
      <c r="Z320" s="11">
        <f t="shared" si="13"/>
        <v>800</v>
      </c>
      <c r="AA320" s="11">
        <f t="shared" si="14"/>
        <v>4000</v>
      </c>
      <c r="AC320" s="14"/>
    </row>
    <row r="321" spans="1:29" s="11" customFormat="1" ht="11.85" customHeight="1" x14ac:dyDescent="0.2">
      <c r="A321" s="9" t="s">
        <v>348</v>
      </c>
      <c r="B321" s="10">
        <v>108</v>
      </c>
      <c r="C321" s="9" t="s">
        <v>310</v>
      </c>
      <c r="D321" s="9" t="s">
        <v>290</v>
      </c>
      <c r="E321" s="11" t="s">
        <v>291</v>
      </c>
      <c r="F321" s="11">
        <v>16</v>
      </c>
      <c r="G321" s="11">
        <v>25</v>
      </c>
      <c r="J321" s="11" t="s">
        <v>260</v>
      </c>
      <c r="K321" s="12" t="s">
        <v>326</v>
      </c>
      <c r="L321" s="9" t="s">
        <v>234</v>
      </c>
      <c r="M321" s="11" t="s">
        <v>326</v>
      </c>
      <c r="N321" s="11" t="s">
        <v>260</v>
      </c>
      <c r="P321" s="11">
        <v>25</v>
      </c>
      <c r="Q321" s="9" t="s">
        <v>310</v>
      </c>
      <c r="R321" s="10">
        <v>116.5</v>
      </c>
      <c r="S321" s="13" t="s">
        <v>1372</v>
      </c>
      <c r="T321" s="9" t="s">
        <v>347</v>
      </c>
      <c r="U321" s="11" t="s">
        <v>300</v>
      </c>
      <c r="V321" s="11" t="s">
        <v>300</v>
      </c>
      <c r="W321" s="11" t="s">
        <v>1276</v>
      </c>
      <c r="X321" s="11" t="s">
        <v>1373</v>
      </c>
      <c r="Z321" s="11">
        <f t="shared" si="13"/>
        <v>800</v>
      </c>
      <c r="AA321" s="11">
        <f t="shared" si="14"/>
        <v>4000</v>
      </c>
      <c r="AC321" s="14"/>
    </row>
    <row r="322" spans="1:29" s="11" customFormat="1" ht="11.85" customHeight="1" x14ac:dyDescent="0.2">
      <c r="A322" s="9" t="s">
        <v>350</v>
      </c>
      <c r="B322" s="10">
        <v>108</v>
      </c>
      <c r="C322" s="9" t="s">
        <v>310</v>
      </c>
      <c r="D322" s="9" t="s">
        <v>290</v>
      </c>
      <c r="E322" s="11" t="s">
        <v>291</v>
      </c>
      <c r="F322" s="11">
        <v>16</v>
      </c>
      <c r="G322" s="11">
        <v>25</v>
      </c>
      <c r="J322" s="11" t="s">
        <v>260</v>
      </c>
      <c r="K322" s="12" t="s">
        <v>326</v>
      </c>
      <c r="L322" s="9" t="s">
        <v>234</v>
      </c>
      <c r="M322" s="11" t="s">
        <v>326</v>
      </c>
      <c r="N322" s="11" t="s">
        <v>260</v>
      </c>
      <c r="P322" s="11">
        <v>25</v>
      </c>
      <c r="Q322" s="9" t="s">
        <v>310</v>
      </c>
      <c r="R322" s="10">
        <v>115</v>
      </c>
      <c r="S322" s="13" t="s">
        <v>1372</v>
      </c>
      <c r="T322" s="9" t="s">
        <v>345</v>
      </c>
      <c r="U322" s="11" t="s">
        <v>300</v>
      </c>
      <c r="V322" s="11" t="s">
        <v>300</v>
      </c>
      <c r="W322" s="11" t="s">
        <v>1276</v>
      </c>
      <c r="X322" s="11" t="s">
        <v>1373</v>
      </c>
      <c r="Z322" s="11">
        <f t="shared" si="13"/>
        <v>800</v>
      </c>
      <c r="AA322" s="11">
        <f t="shared" si="14"/>
        <v>4000</v>
      </c>
      <c r="AC322" s="14"/>
    </row>
    <row r="323" spans="1:29" s="11" customFormat="1" ht="11.85" customHeight="1" x14ac:dyDescent="0.2">
      <c r="A323" s="9" t="s">
        <v>352</v>
      </c>
      <c r="B323" s="10">
        <v>108</v>
      </c>
      <c r="C323" s="9" t="s">
        <v>310</v>
      </c>
      <c r="D323" s="9" t="s">
        <v>290</v>
      </c>
      <c r="E323" s="11" t="s">
        <v>291</v>
      </c>
      <c r="F323" s="11">
        <v>16</v>
      </c>
      <c r="G323" s="11">
        <v>25</v>
      </c>
      <c r="J323" s="11" t="s">
        <v>260</v>
      </c>
      <c r="K323" s="12" t="s">
        <v>326</v>
      </c>
      <c r="L323" s="9" t="s">
        <v>234</v>
      </c>
      <c r="M323" s="11" t="s">
        <v>326</v>
      </c>
      <c r="N323" s="11" t="s">
        <v>260</v>
      </c>
      <c r="P323" s="11">
        <v>25</v>
      </c>
      <c r="Q323" s="9" t="s">
        <v>310</v>
      </c>
      <c r="R323" s="10">
        <v>114</v>
      </c>
      <c r="S323" s="13" t="s">
        <v>1372</v>
      </c>
      <c r="T323" s="9" t="s">
        <v>505</v>
      </c>
      <c r="U323" s="11" t="s">
        <v>300</v>
      </c>
      <c r="V323" s="11" t="s">
        <v>300</v>
      </c>
      <c r="W323" s="11" t="s">
        <v>1276</v>
      </c>
      <c r="X323" s="11" t="s">
        <v>1373</v>
      </c>
      <c r="Z323" s="11">
        <f t="shared" ref="Z323:Z386" si="15">F323*G323*2</f>
        <v>800</v>
      </c>
      <c r="AA323" s="11">
        <f t="shared" ref="AA323:AA386" si="16">Z323*5</f>
        <v>4000</v>
      </c>
      <c r="AC323" s="14"/>
    </row>
    <row r="324" spans="1:29" s="11" customFormat="1" ht="11.85" customHeight="1" x14ac:dyDescent="0.2">
      <c r="A324" s="9" t="s">
        <v>354</v>
      </c>
      <c r="B324" s="10">
        <v>108</v>
      </c>
      <c r="C324" s="9" t="s">
        <v>310</v>
      </c>
      <c r="D324" s="9" t="s">
        <v>290</v>
      </c>
      <c r="E324" s="11" t="s">
        <v>291</v>
      </c>
      <c r="F324" s="11">
        <v>16</v>
      </c>
      <c r="G324" s="11">
        <v>25</v>
      </c>
      <c r="J324" s="11" t="s">
        <v>260</v>
      </c>
      <c r="K324" s="12" t="s">
        <v>326</v>
      </c>
      <c r="L324" s="9" t="s">
        <v>234</v>
      </c>
      <c r="M324" s="11" t="s">
        <v>326</v>
      </c>
      <c r="N324" s="11" t="s">
        <v>260</v>
      </c>
      <c r="P324" s="11">
        <v>25</v>
      </c>
      <c r="Q324" s="9" t="s">
        <v>494</v>
      </c>
      <c r="R324" s="10">
        <v>113.5</v>
      </c>
      <c r="S324" s="13" t="s">
        <v>1372</v>
      </c>
      <c r="T324" s="9" t="s">
        <v>495</v>
      </c>
      <c r="U324" s="11" t="s">
        <v>300</v>
      </c>
      <c r="V324" s="11" t="s">
        <v>300</v>
      </c>
      <c r="W324" s="11" t="s">
        <v>1276</v>
      </c>
      <c r="X324" s="11" t="s">
        <v>1373</v>
      </c>
      <c r="Z324" s="11">
        <f t="shared" si="15"/>
        <v>800</v>
      </c>
      <c r="AA324" s="11">
        <f t="shared" si="16"/>
        <v>4000</v>
      </c>
      <c r="AC324" s="14"/>
    </row>
    <row r="325" spans="1:29" s="11" customFormat="1" ht="11.85" customHeight="1" x14ac:dyDescent="0.2">
      <c r="A325" s="9" t="s">
        <v>356</v>
      </c>
      <c r="B325" s="10">
        <v>108</v>
      </c>
      <c r="C325" s="9" t="s">
        <v>310</v>
      </c>
      <c r="D325" s="9" t="s">
        <v>290</v>
      </c>
      <c r="E325" s="11" t="s">
        <v>291</v>
      </c>
      <c r="F325" s="11">
        <v>16</v>
      </c>
      <c r="G325" s="11">
        <v>25</v>
      </c>
      <c r="J325" s="11" t="s">
        <v>260</v>
      </c>
      <c r="K325" s="12" t="s">
        <v>326</v>
      </c>
      <c r="L325" s="9" t="s">
        <v>234</v>
      </c>
      <c r="M325" s="11" t="s">
        <v>326</v>
      </c>
      <c r="N325" s="11" t="s">
        <v>260</v>
      </c>
      <c r="P325" s="11">
        <v>25</v>
      </c>
      <c r="Q325" s="9" t="s">
        <v>297</v>
      </c>
      <c r="R325" s="10">
        <v>111.5</v>
      </c>
      <c r="S325" s="13" t="s">
        <v>1372</v>
      </c>
      <c r="T325" s="9" t="s">
        <v>491</v>
      </c>
      <c r="U325" s="11" t="s">
        <v>300</v>
      </c>
      <c r="V325" s="11" t="s">
        <v>300</v>
      </c>
      <c r="W325" s="11" t="s">
        <v>1276</v>
      </c>
      <c r="X325" s="11" t="s">
        <v>1373</v>
      </c>
      <c r="Z325" s="11">
        <f t="shared" si="15"/>
        <v>800</v>
      </c>
      <c r="AA325" s="11">
        <f t="shared" si="16"/>
        <v>4000</v>
      </c>
      <c r="AC325" s="14"/>
    </row>
    <row r="326" spans="1:29" s="11" customFormat="1" ht="11.85" customHeight="1" x14ac:dyDescent="0.2">
      <c r="A326" s="9" t="s">
        <v>358</v>
      </c>
      <c r="B326" s="10">
        <v>108</v>
      </c>
      <c r="C326" s="9" t="s">
        <v>310</v>
      </c>
      <c r="D326" s="9" t="s">
        <v>290</v>
      </c>
      <c r="E326" s="11" t="s">
        <v>291</v>
      </c>
      <c r="F326" s="11">
        <v>16</v>
      </c>
      <c r="G326" s="11">
        <v>25</v>
      </c>
      <c r="J326" s="11" t="s">
        <v>260</v>
      </c>
      <c r="K326" s="12" t="s">
        <v>326</v>
      </c>
      <c r="L326" s="9" t="s">
        <v>234</v>
      </c>
      <c r="M326" s="11" t="s">
        <v>326</v>
      </c>
      <c r="N326" s="11" t="s">
        <v>260</v>
      </c>
      <c r="P326" s="11">
        <v>25</v>
      </c>
      <c r="Q326" s="9" t="s">
        <v>310</v>
      </c>
      <c r="R326" s="10">
        <v>111.25</v>
      </c>
      <c r="S326" s="13" t="s">
        <v>1372</v>
      </c>
      <c r="T326" s="9" t="s">
        <v>349</v>
      </c>
      <c r="U326" s="11" t="s">
        <v>300</v>
      </c>
      <c r="V326" s="11" t="s">
        <v>300</v>
      </c>
      <c r="W326" s="11" t="s">
        <v>1276</v>
      </c>
      <c r="X326" s="11" t="s">
        <v>1373</v>
      </c>
      <c r="Z326" s="11">
        <f t="shared" si="15"/>
        <v>800</v>
      </c>
      <c r="AA326" s="11">
        <f t="shared" si="16"/>
        <v>4000</v>
      </c>
      <c r="AC326" s="14"/>
    </row>
    <row r="327" spans="1:29" s="11" customFormat="1" ht="11.85" customHeight="1" x14ac:dyDescent="0.2">
      <c r="A327" s="9" t="s">
        <v>360</v>
      </c>
      <c r="B327" s="10">
        <v>108</v>
      </c>
      <c r="C327" s="9" t="s">
        <v>310</v>
      </c>
      <c r="D327" s="9" t="s">
        <v>290</v>
      </c>
      <c r="E327" s="11" t="s">
        <v>291</v>
      </c>
      <c r="F327" s="11">
        <v>16</v>
      </c>
      <c r="G327" s="11">
        <v>25</v>
      </c>
      <c r="J327" s="11" t="s">
        <v>260</v>
      </c>
      <c r="K327" s="12" t="s">
        <v>326</v>
      </c>
      <c r="L327" s="9" t="s">
        <v>234</v>
      </c>
      <c r="M327" s="11" t="s">
        <v>326</v>
      </c>
      <c r="N327" s="11" t="s">
        <v>260</v>
      </c>
      <c r="P327" s="11">
        <v>25</v>
      </c>
      <c r="Q327" s="9" t="s">
        <v>310</v>
      </c>
      <c r="R327" s="10">
        <v>110</v>
      </c>
      <c r="S327" s="13" t="s">
        <v>1372</v>
      </c>
      <c r="T327" s="9" t="s">
        <v>343</v>
      </c>
      <c r="U327" s="11" t="s">
        <v>300</v>
      </c>
      <c r="V327" s="11" t="s">
        <v>300</v>
      </c>
      <c r="W327" s="11" t="s">
        <v>1276</v>
      </c>
      <c r="X327" s="11" t="s">
        <v>1373</v>
      </c>
      <c r="Z327" s="11">
        <f t="shared" si="15"/>
        <v>800</v>
      </c>
      <c r="AA327" s="11">
        <f t="shared" si="16"/>
        <v>4000</v>
      </c>
      <c r="AC327" s="14"/>
    </row>
    <row r="328" spans="1:29" s="11" customFormat="1" ht="11.85" customHeight="1" x14ac:dyDescent="0.2">
      <c r="A328" s="9" t="s">
        <v>362</v>
      </c>
      <c r="B328" s="10">
        <v>108</v>
      </c>
      <c r="C328" s="9" t="s">
        <v>310</v>
      </c>
      <c r="D328" s="9" t="s">
        <v>290</v>
      </c>
      <c r="E328" s="11" t="s">
        <v>291</v>
      </c>
      <c r="F328" s="11">
        <v>16</v>
      </c>
      <c r="G328" s="11">
        <v>25</v>
      </c>
      <c r="J328" s="11" t="s">
        <v>260</v>
      </c>
      <c r="K328" s="12" t="s">
        <v>326</v>
      </c>
      <c r="L328" s="9" t="s">
        <v>234</v>
      </c>
      <c r="M328" s="11" t="s">
        <v>326</v>
      </c>
      <c r="N328" s="11" t="s">
        <v>260</v>
      </c>
      <c r="P328" s="11">
        <v>25</v>
      </c>
      <c r="Q328" s="9" t="s">
        <v>310</v>
      </c>
      <c r="R328" s="10">
        <v>110</v>
      </c>
      <c r="S328" s="13" t="s">
        <v>1372</v>
      </c>
      <c r="T328" s="9" t="s">
        <v>329</v>
      </c>
      <c r="U328" s="11" t="s">
        <v>300</v>
      </c>
      <c r="V328" s="11" t="s">
        <v>300</v>
      </c>
      <c r="W328" s="11" t="s">
        <v>1276</v>
      </c>
      <c r="X328" s="11" t="s">
        <v>1373</v>
      </c>
      <c r="Z328" s="11">
        <f t="shared" si="15"/>
        <v>800</v>
      </c>
      <c r="AA328" s="11">
        <f t="shared" si="16"/>
        <v>4000</v>
      </c>
      <c r="AC328" s="14"/>
    </row>
    <row r="329" spans="1:29" s="11" customFormat="1" ht="11.85" customHeight="1" x14ac:dyDescent="0.2">
      <c r="A329" s="9" t="s">
        <v>364</v>
      </c>
      <c r="B329" s="10">
        <v>108</v>
      </c>
      <c r="C329" s="9" t="s">
        <v>310</v>
      </c>
      <c r="D329" s="9" t="s">
        <v>290</v>
      </c>
      <c r="E329" s="11" t="s">
        <v>291</v>
      </c>
      <c r="F329" s="11">
        <v>16</v>
      </c>
      <c r="G329" s="11">
        <v>25</v>
      </c>
      <c r="J329" s="11" t="s">
        <v>260</v>
      </c>
      <c r="K329" s="12" t="s">
        <v>326</v>
      </c>
      <c r="L329" s="9" t="s">
        <v>234</v>
      </c>
      <c r="M329" s="11" t="s">
        <v>326</v>
      </c>
      <c r="N329" s="11" t="s">
        <v>260</v>
      </c>
      <c r="P329" s="11">
        <v>25</v>
      </c>
      <c r="Q329" s="9" t="s">
        <v>310</v>
      </c>
      <c r="R329" s="10">
        <v>110</v>
      </c>
      <c r="S329" s="13" t="s">
        <v>1372</v>
      </c>
      <c r="T329" s="9" t="s">
        <v>329</v>
      </c>
      <c r="U329" s="11" t="s">
        <v>300</v>
      </c>
      <c r="V329" s="11" t="s">
        <v>300</v>
      </c>
      <c r="W329" s="11" t="s">
        <v>1276</v>
      </c>
      <c r="X329" s="11" t="s">
        <v>1373</v>
      </c>
      <c r="Z329" s="11">
        <f t="shared" si="15"/>
        <v>800</v>
      </c>
      <c r="AA329" s="11">
        <f t="shared" si="16"/>
        <v>4000</v>
      </c>
      <c r="AC329" s="14"/>
    </row>
    <row r="330" spans="1:29" s="11" customFormat="1" ht="11.85" customHeight="1" x14ac:dyDescent="0.2">
      <c r="A330" s="9" t="s">
        <v>366</v>
      </c>
      <c r="B330" s="10">
        <v>108</v>
      </c>
      <c r="C330" s="9" t="s">
        <v>310</v>
      </c>
      <c r="D330" s="9" t="s">
        <v>290</v>
      </c>
      <c r="E330" s="11" t="s">
        <v>291</v>
      </c>
      <c r="F330" s="11">
        <v>16</v>
      </c>
      <c r="G330" s="11">
        <v>25</v>
      </c>
      <c r="J330" s="11" t="s">
        <v>260</v>
      </c>
      <c r="K330" s="12" t="s">
        <v>326</v>
      </c>
      <c r="L330" s="9" t="s">
        <v>234</v>
      </c>
      <c r="M330" s="11" t="s">
        <v>326</v>
      </c>
      <c r="N330" s="11" t="s">
        <v>260</v>
      </c>
      <c r="P330" s="11">
        <v>25</v>
      </c>
      <c r="Q330" s="9" t="s">
        <v>310</v>
      </c>
      <c r="R330" s="10">
        <v>110</v>
      </c>
      <c r="S330" s="13" t="s">
        <v>1372</v>
      </c>
      <c r="T330" s="9" t="s">
        <v>341</v>
      </c>
      <c r="U330" s="11" t="s">
        <v>300</v>
      </c>
      <c r="V330" s="11" t="s">
        <v>300</v>
      </c>
      <c r="W330" s="11" t="s">
        <v>1276</v>
      </c>
      <c r="X330" s="11" t="s">
        <v>1373</v>
      </c>
      <c r="Z330" s="11">
        <f t="shared" si="15"/>
        <v>800</v>
      </c>
      <c r="AA330" s="11">
        <f t="shared" si="16"/>
        <v>4000</v>
      </c>
      <c r="AC330" s="14"/>
    </row>
    <row r="331" spans="1:29" s="11" customFormat="1" ht="11.85" customHeight="1" x14ac:dyDescent="0.2">
      <c r="A331" s="9" t="s">
        <v>368</v>
      </c>
      <c r="B331" s="10">
        <v>108</v>
      </c>
      <c r="C331" s="9" t="s">
        <v>310</v>
      </c>
      <c r="D331" s="9" t="s">
        <v>290</v>
      </c>
      <c r="E331" s="11" t="s">
        <v>291</v>
      </c>
      <c r="F331" s="11">
        <v>16</v>
      </c>
      <c r="G331" s="11">
        <v>25</v>
      </c>
      <c r="J331" s="11" t="s">
        <v>260</v>
      </c>
      <c r="K331" s="12" t="s">
        <v>326</v>
      </c>
      <c r="L331" s="9" t="s">
        <v>234</v>
      </c>
      <c r="M331" s="11" t="s">
        <v>326</v>
      </c>
      <c r="N331" s="11" t="s">
        <v>260</v>
      </c>
      <c r="P331" s="11">
        <v>25</v>
      </c>
      <c r="Q331" s="9" t="s">
        <v>310</v>
      </c>
      <c r="R331" s="10">
        <v>110</v>
      </c>
      <c r="S331" s="13" t="s">
        <v>1372</v>
      </c>
      <c r="T331" s="9" t="s">
        <v>339</v>
      </c>
      <c r="U331" s="11" t="s">
        <v>300</v>
      </c>
      <c r="V331" s="11" t="s">
        <v>300</v>
      </c>
      <c r="W331" s="11" t="s">
        <v>1276</v>
      </c>
      <c r="X331" s="11" t="s">
        <v>1373</v>
      </c>
      <c r="Z331" s="11">
        <f t="shared" si="15"/>
        <v>800</v>
      </c>
      <c r="AA331" s="11">
        <f t="shared" si="16"/>
        <v>4000</v>
      </c>
      <c r="AC331" s="14"/>
    </row>
    <row r="332" spans="1:29" s="11" customFormat="1" ht="11.85" customHeight="1" x14ac:dyDescent="0.2">
      <c r="A332" s="9" t="s">
        <v>370</v>
      </c>
      <c r="B332" s="10">
        <v>108</v>
      </c>
      <c r="C332" s="9" t="s">
        <v>310</v>
      </c>
      <c r="D332" s="9" t="s">
        <v>290</v>
      </c>
      <c r="E332" s="11" t="s">
        <v>291</v>
      </c>
      <c r="F332" s="11">
        <v>16</v>
      </c>
      <c r="G332" s="11">
        <v>25</v>
      </c>
      <c r="J332" s="11" t="s">
        <v>260</v>
      </c>
      <c r="K332" s="12" t="s">
        <v>326</v>
      </c>
      <c r="L332" s="9" t="s">
        <v>234</v>
      </c>
      <c r="M332" s="11" t="s">
        <v>326</v>
      </c>
      <c r="N332" s="11" t="s">
        <v>260</v>
      </c>
      <c r="P332" s="11">
        <v>25</v>
      </c>
      <c r="Q332" s="9" t="s">
        <v>310</v>
      </c>
      <c r="R332" s="10">
        <v>108</v>
      </c>
      <c r="S332" s="13" t="s">
        <v>1372</v>
      </c>
      <c r="T332" s="9" t="s">
        <v>454</v>
      </c>
      <c r="U332" s="11" t="s">
        <v>300</v>
      </c>
      <c r="V332" s="11" t="s">
        <v>300</v>
      </c>
      <c r="W332" s="11" t="s">
        <v>1276</v>
      </c>
      <c r="X332" s="11" t="s">
        <v>1373</v>
      </c>
      <c r="Z332" s="11">
        <f t="shared" si="15"/>
        <v>800</v>
      </c>
      <c r="AA332" s="11">
        <f t="shared" si="16"/>
        <v>4000</v>
      </c>
      <c r="AC332" s="14"/>
    </row>
    <row r="333" spans="1:29" s="11" customFormat="1" ht="11.85" customHeight="1" x14ac:dyDescent="0.2">
      <c r="A333" s="9" t="s">
        <v>372</v>
      </c>
      <c r="B333" s="10">
        <v>108</v>
      </c>
      <c r="C333" s="9" t="s">
        <v>310</v>
      </c>
      <c r="D333" s="9" t="s">
        <v>290</v>
      </c>
      <c r="E333" s="11" t="s">
        <v>291</v>
      </c>
      <c r="F333" s="11">
        <v>16</v>
      </c>
      <c r="G333" s="11">
        <v>25</v>
      </c>
      <c r="J333" s="11" t="s">
        <v>260</v>
      </c>
      <c r="K333" s="12" t="s">
        <v>326</v>
      </c>
      <c r="L333" s="9" t="s">
        <v>234</v>
      </c>
      <c r="M333" s="11" t="s">
        <v>326</v>
      </c>
      <c r="N333" s="11" t="s">
        <v>260</v>
      </c>
      <c r="P333" s="11">
        <v>25</v>
      </c>
      <c r="Q333" s="9" t="s">
        <v>310</v>
      </c>
      <c r="R333" s="10">
        <v>108</v>
      </c>
      <c r="S333" s="13" t="s">
        <v>1372</v>
      </c>
      <c r="T333" s="9" t="s">
        <v>452</v>
      </c>
      <c r="U333" s="11" t="s">
        <v>300</v>
      </c>
      <c r="V333" s="11" t="s">
        <v>300</v>
      </c>
      <c r="W333" s="11" t="s">
        <v>1276</v>
      </c>
      <c r="X333" s="11" t="s">
        <v>1373</v>
      </c>
      <c r="Z333" s="11">
        <f t="shared" si="15"/>
        <v>800</v>
      </c>
      <c r="AA333" s="11">
        <f t="shared" si="16"/>
        <v>4000</v>
      </c>
      <c r="AC333" s="14"/>
    </row>
    <row r="334" spans="1:29" s="11" customFormat="1" ht="11.85" customHeight="1" x14ac:dyDescent="0.2">
      <c r="A334" s="9" t="s">
        <v>374</v>
      </c>
      <c r="B334" s="10">
        <v>108</v>
      </c>
      <c r="C334" s="9" t="s">
        <v>310</v>
      </c>
      <c r="D334" s="9" t="s">
        <v>290</v>
      </c>
      <c r="E334" s="11" t="s">
        <v>291</v>
      </c>
      <c r="F334" s="11">
        <v>16</v>
      </c>
      <c r="G334" s="11">
        <v>25</v>
      </c>
      <c r="J334" s="11" t="s">
        <v>260</v>
      </c>
      <c r="K334" s="12" t="s">
        <v>326</v>
      </c>
      <c r="L334" s="9" t="s">
        <v>234</v>
      </c>
      <c r="M334" s="11" t="s">
        <v>326</v>
      </c>
      <c r="N334" s="11" t="s">
        <v>260</v>
      </c>
      <c r="P334" s="11">
        <v>25</v>
      </c>
      <c r="Q334" s="9" t="s">
        <v>310</v>
      </c>
      <c r="R334" s="10">
        <v>108</v>
      </c>
      <c r="S334" s="13" t="s">
        <v>1372</v>
      </c>
      <c r="T334" s="9" t="s">
        <v>351</v>
      </c>
      <c r="U334" s="11" t="s">
        <v>300</v>
      </c>
      <c r="V334" s="11" t="s">
        <v>300</v>
      </c>
      <c r="W334" s="11" t="s">
        <v>1276</v>
      </c>
      <c r="X334" s="11" t="s">
        <v>1373</v>
      </c>
      <c r="Z334" s="11">
        <f t="shared" si="15"/>
        <v>800</v>
      </c>
      <c r="AA334" s="11">
        <f t="shared" si="16"/>
        <v>4000</v>
      </c>
      <c r="AC334" s="14"/>
    </row>
    <row r="335" spans="1:29" s="11" customFormat="1" ht="11.85" customHeight="1" x14ac:dyDescent="0.2">
      <c r="A335" s="9" t="s">
        <v>376</v>
      </c>
      <c r="B335" s="10">
        <v>108</v>
      </c>
      <c r="C335" s="9" t="s">
        <v>310</v>
      </c>
      <c r="D335" s="9" t="s">
        <v>290</v>
      </c>
      <c r="E335" s="11" t="s">
        <v>291</v>
      </c>
      <c r="F335" s="11">
        <v>16</v>
      </c>
      <c r="G335" s="11">
        <v>25</v>
      </c>
      <c r="J335" s="11" t="s">
        <v>260</v>
      </c>
      <c r="K335" s="12" t="s">
        <v>326</v>
      </c>
      <c r="L335" s="9" t="s">
        <v>234</v>
      </c>
      <c r="M335" s="11" t="s">
        <v>326</v>
      </c>
      <c r="N335" s="11" t="s">
        <v>260</v>
      </c>
      <c r="P335" s="11">
        <v>25</v>
      </c>
      <c r="Q335" s="9" t="s">
        <v>310</v>
      </c>
      <c r="R335" s="10">
        <v>108</v>
      </c>
      <c r="S335" s="13" t="s">
        <v>1372</v>
      </c>
      <c r="T335" s="9" t="s">
        <v>353</v>
      </c>
      <c r="U335" s="11" t="s">
        <v>300</v>
      </c>
      <c r="V335" s="11" t="s">
        <v>300</v>
      </c>
      <c r="W335" s="11" t="s">
        <v>1276</v>
      </c>
      <c r="X335" s="11" t="s">
        <v>1373</v>
      </c>
      <c r="Z335" s="11">
        <f t="shared" si="15"/>
        <v>800</v>
      </c>
      <c r="AA335" s="11">
        <f t="shared" si="16"/>
        <v>4000</v>
      </c>
      <c r="AC335" s="14"/>
    </row>
    <row r="336" spans="1:29" s="11" customFormat="1" ht="11.85" customHeight="1" x14ac:dyDescent="0.2">
      <c r="A336" s="9" t="s">
        <v>378</v>
      </c>
      <c r="B336" s="10">
        <v>108</v>
      </c>
      <c r="C336" s="9" t="s">
        <v>310</v>
      </c>
      <c r="D336" s="9" t="s">
        <v>290</v>
      </c>
      <c r="E336" s="11" t="s">
        <v>291</v>
      </c>
      <c r="F336" s="11">
        <v>16</v>
      </c>
      <c r="G336" s="11">
        <v>25</v>
      </c>
      <c r="J336" s="11" t="s">
        <v>260</v>
      </c>
      <c r="K336" s="12" t="s">
        <v>326</v>
      </c>
      <c r="L336" s="9" t="s">
        <v>234</v>
      </c>
      <c r="M336" s="11" t="s">
        <v>326</v>
      </c>
      <c r="N336" s="11" t="s">
        <v>260</v>
      </c>
      <c r="P336" s="11">
        <v>25</v>
      </c>
      <c r="Q336" s="9" t="s">
        <v>310</v>
      </c>
      <c r="R336" s="10">
        <v>108</v>
      </c>
      <c r="S336" s="13" t="s">
        <v>1372</v>
      </c>
      <c r="T336" s="9" t="s">
        <v>355</v>
      </c>
      <c r="U336" s="11" t="s">
        <v>300</v>
      </c>
      <c r="V336" s="11" t="s">
        <v>300</v>
      </c>
      <c r="W336" s="11" t="s">
        <v>1276</v>
      </c>
      <c r="X336" s="11" t="s">
        <v>1373</v>
      </c>
      <c r="Z336" s="11">
        <f t="shared" si="15"/>
        <v>800</v>
      </c>
      <c r="AA336" s="11">
        <f t="shared" si="16"/>
        <v>4000</v>
      </c>
      <c r="AC336" s="14"/>
    </row>
    <row r="337" spans="1:29" s="11" customFormat="1" ht="11.85" customHeight="1" x14ac:dyDescent="0.2">
      <c r="A337" s="9" t="s">
        <v>383</v>
      </c>
      <c r="B337" s="10">
        <v>108</v>
      </c>
      <c r="C337" s="9" t="s">
        <v>310</v>
      </c>
      <c r="D337" s="9" t="s">
        <v>290</v>
      </c>
      <c r="E337" s="11" t="s">
        <v>291</v>
      </c>
      <c r="F337" s="11">
        <v>16</v>
      </c>
      <c r="G337" s="11">
        <v>25</v>
      </c>
      <c r="J337" s="11" t="s">
        <v>260</v>
      </c>
      <c r="K337" s="12" t="s">
        <v>326</v>
      </c>
      <c r="L337" s="9" t="s">
        <v>234</v>
      </c>
      <c r="M337" s="11" t="s">
        <v>326</v>
      </c>
      <c r="N337" s="11" t="s">
        <v>260</v>
      </c>
      <c r="P337" s="11">
        <v>25</v>
      </c>
      <c r="Q337" s="9" t="s">
        <v>310</v>
      </c>
      <c r="R337" s="10">
        <v>108</v>
      </c>
      <c r="S337" s="13" t="s">
        <v>1372</v>
      </c>
      <c r="T337" s="9" t="s">
        <v>357</v>
      </c>
      <c r="U337" s="11" t="s">
        <v>300</v>
      </c>
      <c r="V337" s="11" t="s">
        <v>300</v>
      </c>
      <c r="W337" s="11" t="s">
        <v>1276</v>
      </c>
      <c r="X337" s="11" t="s">
        <v>1373</v>
      </c>
      <c r="Z337" s="11">
        <f t="shared" si="15"/>
        <v>800</v>
      </c>
      <c r="AA337" s="11">
        <f t="shared" si="16"/>
        <v>4000</v>
      </c>
      <c r="AC337" s="14"/>
    </row>
    <row r="338" spans="1:29" s="11" customFormat="1" ht="11.85" customHeight="1" x14ac:dyDescent="0.2">
      <c r="A338" s="9" t="s">
        <v>385</v>
      </c>
      <c r="B338" s="10">
        <v>108</v>
      </c>
      <c r="C338" s="9" t="s">
        <v>310</v>
      </c>
      <c r="D338" s="9" t="s">
        <v>290</v>
      </c>
      <c r="E338" s="11" t="s">
        <v>291</v>
      </c>
      <c r="F338" s="11">
        <v>16</v>
      </c>
      <c r="G338" s="11">
        <v>25</v>
      </c>
      <c r="J338" s="11" t="s">
        <v>260</v>
      </c>
      <c r="K338" s="12" t="s">
        <v>326</v>
      </c>
      <c r="L338" s="9" t="s">
        <v>234</v>
      </c>
      <c r="M338" s="11" t="s">
        <v>326</v>
      </c>
      <c r="N338" s="11" t="s">
        <v>260</v>
      </c>
      <c r="P338" s="11">
        <v>25</v>
      </c>
      <c r="Q338" s="9" t="s">
        <v>310</v>
      </c>
      <c r="R338" s="10">
        <v>108</v>
      </c>
      <c r="S338" s="13" t="s">
        <v>1372</v>
      </c>
      <c r="T338" s="9" t="s">
        <v>359</v>
      </c>
      <c r="U338" s="11" t="s">
        <v>300</v>
      </c>
      <c r="V338" s="11" t="s">
        <v>300</v>
      </c>
      <c r="W338" s="11" t="s">
        <v>1276</v>
      </c>
      <c r="X338" s="11" t="s">
        <v>1373</v>
      </c>
      <c r="Z338" s="11">
        <f t="shared" si="15"/>
        <v>800</v>
      </c>
      <c r="AA338" s="11">
        <f t="shared" si="16"/>
        <v>4000</v>
      </c>
      <c r="AC338" s="14"/>
    </row>
    <row r="339" spans="1:29" s="11" customFormat="1" ht="11.85" customHeight="1" x14ac:dyDescent="0.2">
      <c r="A339" s="9" t="s">
        <v>387</v>
      </c>
      <c r="B339" s="10">
        <v>108</v>
      </c>
      <c r="C339" s="9" t="s">
        <v>310</v>
      </c>
      <c r="D339" s="9" t="s">
        <v>290</v>
      </c>
      <c r="E339" s="11" t="s">
        <v>291</v>
      </c>
      <c r="F339" s="11">
        <v>16</v>
      </c>
      <c r="G339" s="11">
        <v>25</v>
      </c>
      <c r="J339" s="11" t="s">
        <v>260</v>
      </c>
      <c r="K339" s="12" t="s">
        <v>326</v>
      </c>
      <c r="L339" s="9" t="s">
        <v>234</v>
      </c>
      <c r="M339" s="11" t="s">
        <v>326</v>
      </c>
      <c r="N339" s="11" t="s">
        <v>260</v>
      </c>
      <c r="P339" s="11">
        <v>25</v>
      </c>
      <c r="Q339" s="9" t="s">
        <v>310</v>
      </c>
      <c r="R339" s="10">
        <v>108</v>
      </c>
      <c r="S339" s="13" t="s">
        <v>1372</v>
      </c>
      <c r="T339" s="9" t="s">
        <v>361</v>
      </c>
      <c r="U339" s="11" t="s">
        <v>300</v>
      </c>
      <c r="V339" s="11" t="s">
        <v>300</v>
      </c>
      <c r="W339" s="11" t="s">
        <v>1276</v>
      </c>
      <c r="X339" s="11" t="s">
        <v>1373</v>
      </c>
      <c r="Z339" s="11">
        <f t="shared" si="15"/>
        <v>800</v>
      </c>
      <c r="AA339" s="11">
        <f t="shared" si="16"/>
        <v>4000</v>
      </c>
      <c r="AC339" s="14"/>
    </row>
    <row r="340" spans="1:29" s="11" customFormat="1" ht="11.85" customHeight="1" x14ac:dyDescent="0.2">
      <c r="A340" s="9" t="s">
        <v>389</v>
      </c>
      <c r="B340" s="10">
        <v>108</v>
      </c>
      <c r="C340" s="9" t="s">
        <v>310</v>
      </c>
      <c r="D340" s="9" t="s">
        <v>290</v>
      </c>
      <c r="E340" s="11" t="s">
        <v>291</v>
      </c>
      <c r="F340" s="11">
        <v>16</v>
      </c>
      <c r="G340" s="11">
        <v>25</v>
      </c>
      <c r="J340" s="11" t="s">
        <v>260</v>
      </c>
      <c r="K340" s="12" t="s">
        <v>326</v>
      </c>
      <c r="L340" s="9" t="s">
        <v>234</v>
      </c>
      <c r="M340" s="11" t="s">
        <v>326</v>
      </c>
      <c r="N340" s="11" t="s">
        <v>260</v>
      </c>
      <c r="P340" s="11">
        <v>25</v>
      </c>
      <c r="Q340" s="9" t="s">
        <v>310</v>
      </c>
      <c r="R340" s="10">
        <v>108</v>
      </c>
      <c r="S340" s="13" t="s">
        <v>1372</v>
      </c>
      <c r="T340" s="9" t="s">
        <v>363</v>
      </c>
      <c r="U340" s="11" t="s">
        <v>300</v>
      </c>
      <c r="V340" s="11" t="s">
        <v>300</v>
      </c>
      <c r="W340" s="11" t="s">
        <v>1276</v>
      </c>
      <c r="X340" s="11" t="s">
        <v>1373</v>
      </c>
      <c r="Z340" s="11">
        <f t="shared" si="15"/>
        <v>800</v>
      </c>
      <c r="AA340" s="11">
        <f t="shared" si="16"/>
        <v>4000</v>
      </c>
      <c r="AC340" s="14"/>
    </row>
    <row r="341" spans="1:29" s="11" customFormat="1" ht="11.85" customHeight="1" x14ac:dyDescent="0.2">
      <c r="A341" s="9" t="s">
        <v>391</v>
      </c>
      <c r="B341" s="10">
        <v>108</v>
      </c>
      <c r="C341" s="9" t="s">
        <v>310</v>
      </c>
      <c r="D341" s="9" t="s">
        <v>290</v>
      </c>
      <c r="E341" s="11" t="s">
        <v>291</v>
      </c>
      <c r="F341" s="11">
        <v>16</v>
      </c>
      <c r="G341" s="11">
        <v>25</v>
      </c>
      <c r="J341" s="11" t="s">
        <v>260</v>
      </c>
      <c r="K341" s="12" t="s">
        <v>326</v>
      </c>
      <c r="L341" s="9" t="s">
        <v>234</v>
      </c>
      <c r="M341" s="11" t="s">
        <v>326</v>
      </c>
      <c r="N341" s="11" t="s">
        <v>260</v>
      </c>
      <c r="P341" s="11">
        <v>25</v>
      </c>
      <c r="Q341" s="9" t="s">
        <v>310</v>
      </c>
      <c r="R341" s="10">
        <v>108</v>
      </c>
      <c r="S341" s="13" t="s">
        <v>1372</v>
      </c>
      <c r="T341" s="9" t="s">
        <v>365</v>
      </c>
      <c r="U341" s="11" t="s">
        <v>300</v>
      </c>
      <c r="V341" s="11" t="s">
        <v>300</v>
      </c>
      <c r="W341" s="11" t="s">
        <v>1276</v>
      </c>
      <c r="X341" s="11" t="s">
        <v>1373</v>
      </c>
      <c r="Z341" s="11">
        <f t="shared" si="15"/>
        <v>800</v>
      </c>
      <c r="AA341" s="11">
        <f t="shared" si="16"/>
        <v>4000</v>
      </c>
      <c r="AC341" s="14"/>
    </row>
    <row r="342" spans="1:29" s="11" customFormat="1" ht="11.85" customHeight="1" x14ac:dyDescent="0.2">
      <c r="A342" s="9" t="s">
        <v>393</v>
      </c>
      <c r="B342" s="10">
        <v>108</v>
      </c>
      <c r="C342" s="9" t="s">
        <v>310</v>
      </c>
      <c r="D342" s="9" t="s">
        <v>290</v>
      </c>
      <c r="E342" s="11" t="s">
        <v>291</v>
      </c>
      <c r="F342" s="11">
        <v>16</v>
      </c>
      <c r="G342" s="11">
        <v>25</v>
      </c>
      <c r="J342" s="11" t="s">
        <v>260</v>
      </c>
      <c r="K342" s="12" t="s">
        <v>326</v>
      </c>
      <c r="L342" s="9" t="s">
        <v>234</v>
      </c>
      <c r="M342" s="11" t="s">
        <v>326</v>
      </c>
      <c r="N342" s="11" t="s">
        <v>260</v>
      </c>
      <c r="P342" s="11">
        <v>25</v>
      </c>
      <c r="Q342" s="9" t="s">
        <v>310</v>
      </c>
      <c r="R342" s="10">
        <v>108</v>
      </c>
      <c r="S342" s="13" t="s">
        <v>1372</v>
      </c>
      <c r="T342" s="9" t="s">
        <v>367</v>
      </c>
      <c r="U342" s="11" t="s">
        <v>300</v>
      </c>
      <c r="V342" s="11" t="s">
        <v>300</v>
      </c>
      <c r="W342" s="11" t="s">
        <v>1276</v>
      </c>
      <c r="X342" s="11" t="s">
        <v>1373</v>
      </c>
      <c r="Z342" s="11">
        <f t="shared" si="15"/>
        <v>800</v>
      </c>
      <c r="AA342" s="11">
        <f t="shared" si="16"/>
        <v>4000</v>
      </c>
      <c r="AC342" s="14"/>
    </row>
    <row r="343" spans="1:29" s="11" customFormat="1" ht="11.85" customHeight="1" x14ac:dyDescent="0.2">
      <c r="A343" s="9" t="s">
        <v>395</v>
      </c>
      <c r="B343" s="10">
        <v>108</v>
      </c>
      <c r="C343" s="9" t="s">
        <v>310</v>
      </c>
      <c r="D343" s="9" t="s">
        <v>290</v>
      </c>
      <c r="E343" s="11" t="s">
        <v>291</v>
      </c>
      <c r="F343" s="11">
        <v>16</v>
      </c>
      <c r="G343" s="11">
        <v>25</v>
      </c>
      <c r="J343" s="11" t="s">
        <v>260</v>
      </c>
      <c r="K343" s="12" t="s">
        <v>326</v>
      </c>
      <c r="L343" s="9" t="s">
        <v>234</v>
      </c>
      <c r="M343" s="11" t="s">
        <v>326</v>
      </c>
      <c r="N343" s="11" t="s">
        <v>260</v>
      </c>
      <c r="P343" s="11">
        <v>25</v>
      </c>
      <c r="Q343" s="9" t="s">
        <v>310</v>
      </c>
      <c r="R343" s="10">
        <v>108</v>
      </c>
      <c r="S343" s="13" t="s">
        <v>1372</v>
      </c>
      <c r="T343" s="9" t="s">
        <v>369</v>
      </c>
      <c r="U343" s="11" t="s">
        <v>300</v>
      </c>
      <c r="V343" s="11" t="s">
        <v>300</v>
      </c>
      <c r="W343" s="11" t="s">
        <v>1276</v>
      </c>
      <c r="X343" s="11" t="s">
        <v>1373</v>
      </c>
      <c r="Z343" s="11">
        <f t="shared" si="15"/>
        <v>800</v>
      </c>
      <c r="AA343" s="11">
        <f t="shared" si="16"/>
        <v>4000</v>
      </c>
      <c r="AC343" s="14"/>
    </row>
    <row r="344" spans="1:29" s="11" customFormat="1" ht="11.85" customHeight="1" x14ac:dyDescent="0.2">
      <c r="A344" s="9" t="s">
        <v>397</v>
      </c>
      <c r="B344" s="10">
        <v>108</v>
      </c>
      <c r="C344" s="9" t="s">
        <v>310</v>
      </c>
      <c r="D344" s="9" t="s">
        <v>290</v>
      </c>
      <c r="E344" s="11" t="s">
        <v>291</v>
      </c>
      <c r="F344" s="11">
        <v>16</v>
      </c>
      <c r="G344" s="11">
        <v>25</v>
      </c>
      <c r="J344" s="11" t="s">
        <v>260</v>
      </c>
      <c r="K344" s="12" t="s">
        <v>326</v>
      </c>
      <c r="L344" s="9" t="s">
        <v>234</v>
      </c>
      <c r="M344" s="11" t="s">
        <v>326</v>
      </c>
      <c r="N344" s="11" t="s">
        <v>260</v>
      </c>
      <c r="P344" s="11">
        <v>25</v>
      </c>
      <c r="Q344" s="9" t="s">
        <v>310</v>
      </c>
      <c r="R344" s="10">
        <v>108</v>
      </c>
      <c r="S344" s="13" t="s">
        <v>1372</v>
      </c>
      <c r="T344" s="9" t="s">
        <v>371</v>
      </c>
      <c r="U344" s="11" t="s">
        <v>300</v>
      </c>
      <c r="V344" s="11" t="s">
        <v>300</v>
      </c>
      <c r="W344" s="11" t="s">
        <v>1276</v>
      </c>
      <c r="X344" s="11" t="s">
        <v>1373</v>
      </c>
      <c r="Z344" s="11">
        <f t="shared" si="15"/>
        <v>800</v>
      </c>
      <c r="AA344" s="11">
        <f t="shared" si="16"/>
        <v>4000</v>
      </c>
      <c r="AC344" s="14"/>
    </row>
    <row r="345" spans="1:29" s="11" customFormat="1" ht="11.85" customHeight="1" x14ac:dyDescent="0.2">
      <c r="A345" s="9" t="s">
        <v>399</v>
      </c>
      <c r="B345" s="10">
        <v>108</v>
      </c>
      <c r="C345" s="9" t="s">
        <v>310</v>
      </c>
      <c r="D345" s="9" t="s">
        <v>290</v>
      </c>
      <c r="E345" s="11" t="s">
        <v>291</v>
      </c>
      <c r="F345" s="11">
        <v>16</v>
      </c>
      <c r="G345" s="11">
        <v>25</v>
      </c>
      <c r="J345" s="11" t="s">
        <v>260</v>
      </c>
      <c r="K345" s="12" t="s">
        <v>326</v>
      </c>
      <c r="L345" s="9" t="s">
        <v>234</v>
      </c>
      <c r="M345" s="11" t="s">
        <v>326</v>
      </c>
      <c r="N345" s="11" t="s">
        <v>260</v>
      </c>
      <c r="P345" s="11">
        <v>25</v>
      </c>
      <c r="Q345" s="9" t="s">
        <v>310</v>
      </c>
      <c r="R345" s="10">
        <v>108</v>
      </c>
      <c r="S345" s="13" t="s">
        <v>1372</v>
      </c>
      <c r="T345" s="9" t="s">
        <v>373</v>
      </c>
      <c r="U345" s="11" t="s">
        <v>300</v>
      </c>
      <c r="V345" s="11" t="s">
        <v>300</v>
      </c>
      <c r="W345" s="11" t="s">
        <v>1276</v>
      </c>
      <c r="X345" s="11" t="s">
        <v>1373</v>
      </c>
      <c r="Z345" s="11">
        <f t="shared" si="15"/>
        <v>800</v>
      </c>
      <c r="AA345" s="11">
        <f t="shared" si="16"/>
        <v>4000</v>
      </c>
      <c r="AC345" s="14"/>
    </row>
    <row r="346" spans="1:29" s="11" customFormat="1" ht="11.85" customHeight="1" x14ac:dyDescent="0.2">
      <c r="A346" s="9" t="s">
        <v>401</v>
      </c>
      <c r="B346" s="10">
        <v>108</v>
      </c>
      <c r="C346" s="9" t="s">
        <v>310</v>
      </c>
      <c r="D346" s="9" t="s">
        <v>290</v>
      </c>
      <c r="E346" s="11" t="s">
        <v>291</v>
      </c>
      <c r="F346" s="11">
        <v>16</v>
      </c>
      <c r="G346" s="11">
        <v>25</v>
      </c>
      <c r="J346" s="11" t="s">
        <v>260</v>
      </c>
      <c r="K346" s="12" t="s">
        <v>326</v>
      </c>
      <c r="L346" s="9" t="s">
        <v>234</v>
      </c>
      <c r="M346" s="11" t="s">
        <v>326</v>
      </c>
      <c r="N346" s="11" t="s">
        <v>260</v>
      </c>
      <c r="P346" s="11">
        <v>25</v>
      </c>
      <c r="Q346" s="9" t="s">
        <v>310</v>
      </c>
      <c r="R346" s="10">
        <v>108</v>
      </c>
      <c r="S346" s="13" t="s">
        <v>1372</v>
      </c>
      <c r="T346" s="9" t="s">
        <v>375</v>
      </c>
      <c r="U346" s="11" t="s">
        <v>300</v>
      </c>
      <c r="V346" s="11" t="s">
        <v>300</v>
      </c>
      <c r="W346" s="11" t="s">
        <v>1276</v>
      </c>
      <c r="X346" s="11" t="s">
        <v>1373</v>
      </c>
      <c r="Z346" s="11">
        <f t="shared" si="15"/>
        <v>800</v>
      </c>
      <c r="AA346" s="11">
        <f t="shared" si="16"/>
        <v>4000</v>
      </c>
      <c r="AC346" s="14"/>
    </row>
    <row r="347" spans="1:29" s="11" customFormat="1" ht="11.85" customHeight="1" x14ac:dyDescent="0.2">
      <c r="A347" s="9" t="s">
        <v>403</v>
      </c>
      <c r="B347" s="10">
        <v>108</v>
      </c>
      <c r="C347" s="9" t="s">
        <v>310</v>
      </c>
      <c r="D347" s="9" t="s">
        <v>290</v>
      </c>
      <c r="E347" s="11" t="s">
        <v>291</v>
      </c>
      <c r="F347" s="11">
        <v>16</v>
      </c>
      <c r="G347" s="11">
        <v>25</v>
      </c>
      <c r="J347" s="11" t="s">
        <v>260</v>
      </c>
      <c r="K347" s="12" t="s">
        <v>326</v>
      </c>
      <c r="L347" s="9" t="s">
        <v>234</v>
      </c>
      <c r="M347" s="11" t="s">
        <v>326</v>
      </c>
      <c r="N347" s="11" t="s">
        <v>260</v>
      </c>
      <c r="P347" s="11">
        <v>25</v>
      </c>
      <c r="Q347" s="9" t="s">
        <v>310</v>
      </c>
      <c r="R347" s="10">
        <v>108</v>
      </c>
      <c r="S347" s="13" t="s">
        <v>1372</v>
      </c>
      <c r="T347" s="9" t="s">
        <v>377</v>
      </c>
      <c r="U347" s="11" t="s">
        <v>300</v>
      </c>
      <c r="V347" s="11" t="s">
        <v>300</v>
      </c>
      <c r="W347" s="11" t="s">
        <v>1276</v>
      </c>
      <c r="X347" s="11" t="s">
        <v>1373</v>
      </c>
      <c r="Z347" s="11">
        <f t="shared" si="15"/>
        <v>800</v>
      </c>
      <c r="AA347" s="11">
        <f t="shared" si="16"/>
        <v>4000</v>
      </c>
      <c r="AC347" s="14"/>
    </row>
    <row r="348" spans="1:29" s="11" customFormat="1" ht="11.85" customHeight="1" x14ac:dyDescent="0.2">
      <c r="A348" s="9" t="s">
        <v>405</v>
      </c>
      <c r="B348" s="10">
        <v>108</v>
      </c>
      <c r="C348" s="9" t="s">
        <v>310</v>
      </c>
      <c r="D348" s="9" t="s">
        <v>290</v>
      </c>
      <c r="E348" s="11" t="s">
        <v>291</v>
      </c>
      <c r="F348" s="11">
        <v>16</v>
      </c>
      <c r="G348" s="11">
        <v>25</v>
      </c>
      <c r="J348" s="11" t="s">
        <v>260</v>
      </c>
      <c r="K348" s="12" t="s">
        <v>326</v>
      </c>
      <c r="L348" s="9" t="s">
        <v>234</v>
      </c>
      <c r="M348" s="11" t="s">
        <v>326</v>
      </c>
      <c r="N348" s="11" t="s">
        <v>260</v>
      </c>
      <c r="P348" s="11">
        <v>25</v>
      </c>
      <c r="Q348" s="9" t="s">
        <v>310</v>
      </c>
      <c r="R348" s="10">
        <v>108</v>
      </c>
      <c r="S348" s="13" t="s">
        <v>1372</v>
      </c>
      <c r="T348" s="9" t="s">
        <v>382</v>
      </c>
      <c r="U348" s="11" t="s">
        <v>300</v>
      </c>
      <c r="V348" s="11" t="s">
        <v>300</v>
      </c>
      <c r="W348" s="11" t="s">
        <v>1276</v>
      </c>
      <c r="X348" s="11" t="s">
        <v>1373</v>
      </c>
      <c r="Z348" s="11">
        <f t="shared" si="15"/>
        <v>800</v>
      </c>
      <c r="AA348" s="11">
        <f t="shared" si="16"/>
        <v>4000</v>
      </c>
      <c r="AC348" s="14"/>
    </row>
    <row r="349" spans="1:29" s="11" customFormat="1" ht="11.85" customHeight="1" x14ac:dyDescent="0.2">
      <c r="A349" s="9" t="s">
        <v>415</v>
      </c>
      <c r="B349" s="10">
        <v>108</v>
      </c>
      <c r="C349" s="9" t="s">
        <v>310</v>
      </c>
      <c r="D349" s="9" t="s">
        <v>290</v>
      </c>
      <c r="E349" s="11" t="s">
        <v>291</v>
      </c>
      <c r="F349" s="11">
        <v>16</v>
      </c>
      <c r="G349" s="11">
        <v>25</v>
      </c>
      <c r="J349" s="11" t="s">
        <v>260</v>
      </c>
      <c r="K349" s="12" t="s">
        <v>326</v>
      </c>
      <c r="L349" s="9" t="s">
        <v>234</v>
      </c>
      <c r="M349" s="11" t="s">
        <v>326</v>
      </c>
      <c r="N349" s="11" t="s">
        <v>260</v>
      </c>
      <c r="P349" s="11">
        <v>25</v>
      </c>
      <c r="Q349" s="9" t="s">
        <v>310</v>
      </c>
      <c r="R349" s="10">
        <v>108</v>
      </c>
      <c r="S349" s="13" t="s">
        <v>1372</v>
      </c>
      <c r="T349" s="9" t="s">
        <v>384</v>
      </c>
      <c r="U349" s="11" t="s">
        <v>300</v>
      </c>
      <c r="V349" s="11" t="s">
        <v>300</v>
      </c>
      <c r="W349" s="11" t="s">
        <v>1276</v>
      </c>
      <c r="X349" s="11" t="s">
        <v>1373</v>
      </c>
      <c r="Z349" s="11">
        <f t="shared" si="15"/>
        <v>800</v>
      </c>
      <c r="AA349" s="11">
        <f t="shared" si="16"/>
        <v>4000</v>
      </c>
      <c r="AC349" s="14"/>
    </row>
    <row r="350" spans="1:29" s="11" customFormat="1" ht="11.85" customHeight="1" x14ac:dyDescent="0.2">
      <c r="A350" s="9" t="s">
        <v>417</v>
      </c>
      <c r="B350" s="10">
        <v>108</v>
      </c>
      <c r="C350" s="9" t="s">
        <v>310</v>
      </c>
      <c r="D350" s="9" t="s">
        <v>290</v>
      </c>
      <c r="E350" s="11" t="s">
        <v>291</v>
      </c>
      <c r="F350" s="11">
        <v>16</v>
      </c>
      <c r="G350" s="11">
        <v>25</v>
      </c>
      <c r="J350" s="11" t="s">
        <v>260</v>
      </c>
      <c r="K350" s="12" t="s">
        <v>326</v>
      </c>
      <c r="L350" s="9" t="s">
        <v>234</v>
      </c>
      <c r="M350" s="11" t="s">
        <v>326</v>
      </c>
      <c r="N350" s="11" t="s">
        <v>260</v>
      </c>
      <c r="P350" s="11">
        <v>25</v>
      </c>
      <c r="Q350" s="9" t="s">
        <v>310</v>
      </c>
      <c r="R350" s="10">
        <v>108</v>
      </c>
      <c r="S350" s="13" t="s">
        <v>1372</v>
      </c>
      <c r="T350" s="9" t="s">
        <v>386</v>
      </c>
      <c r="U350" s="11" t="s">
        <v>300</v>
      </c>
      <c r="V350" s="11" t="s">
        <v>300</v>
      </c>
      <c r="W350" s="11" t="s">
        <v>1276</v>
      </c>
      <c r="X350" s="11" t="s">
        <v>1373</v>
      </c>
      <c r="Z350" s="11">
        <f t="shared" si="15"/>
        <v>800</v>
      </c>
      <c r="AA350" s="11">
        <f t="shared" si="16"/>
        <v>4000</v>
      </c>
      <c r="AC350" s="14"/>
    </row>
    <row r="351" spans="1:29" s="11" customFormat="1" ht="11.85" customHeight="1" x14ac:dyDescent="0.2">
      <c r="A351" s="9" t="s">
        <v>419</v>
      </c>
      <c r="B351" s="10">
        <v>108</v>
      </c>
      <c r="C351" s="9" t="s">
        <v>310</v>
      </c>
      <c r="D351" s="9" t="s">
        <v>290</v>
      </c>
      <c r="E351" s="11" t="s">
        <v>291</v>
      </c>
      <c r="F351" s="11">
        <v>16</v>
      </c>
      <c r="G351" s="11">
        <v>25</v>
      </c>
      <c r="J351" s="11" t="s">
        <v>260</v>
      </c>
      <c r="K351" s="12" t="s">
        <v>326</v>
      </c>
      <c r="L351" s="9" t="s">
        <v>234</v>
      </c>
      <c r="M351" s="11" t="s">
        <v>326</v>
      </c>
      <c r="N351" s="11" t="s">
        <v>260</v>
      </c>
      <c r="P351" s="11">
        <v>25</v>
      </c>
      <c r="Q351" s="9" t="s">
        <v>310</v>
      </c>
      <c r="R351" s="10">
        <v>108</v>
      </c>
      <c r="S351" s="13" t="s">
        <v>1372</v>
      </c>
      <c r="T351" s="9" t="s">
        <v>388</v>
      </c>
      <c r="U351" s="11" t="s">
        <v>300</v>
      </c>
      <c r="V351" s="11" t="s">
        <v>300</v>
      </c>
      <c r="W351" s="11" t="s">
        <v>1276</v>
      </c>
      <c r="X351" s="11" t="s">
        <v>1373</v>
      </c>
      <c r="Z351" s="11">
        <f t="shared" si="15"/>
        <v>800</v>
      </c>
      <c r="AA351" s="11">
        <f t="shared" si="16"/>
        <v>4000</v>
      </c>
      <c r="AC351" s="14"/>
    </row>
    <row r="352" spans="1:29" s="11" customFormat="1" ht="11.85" customHeight="1" x14ac:dyDescent="0.2">
      <c r="A352" s="9" t="s">
        <v>421</v>
      </c>
      <c r="B352" s="10">
        <v>108</v>
      </c>
      <c r="C352" s="9" t="s">
        <v>310</v>
      </c>
      <c r="D352" s="9" t="s">
        <v>290</v>
      </c>
      <c r="E352" s="11" t="s">
        <v>291</v>
      </c>
      <c r="F352" s="11">
        <v>16</v>
      </c>
      <c r="G352" s="11">
        <v>25</v>
      </c>
      <c r="J352" s="11" t="s">
        <v>260</v>
      </c>
      <c r="K352" s="12" t="s">
        <v>326</v>
      </c>
      <c r="L352" s="9" t="s">
        <v>234</v>
      </c>
      <c r="M352" s="11" t="s">
        <v>326</v>
      </c>
      <c r="N352" s="11" t="s">
        <v>260</v>
      </c>
      <c r="P352" s="11">
        <v>25</v>
      </c>
      <c r="Q352" s="9" t="s">
        <v>310</v>
      </c>
      <c r="R352" s="10">
        <v>108</v>
      </c>
      <c r="S352" s="13" t="s">
        <v>1372</v>
      </c>
      <c r="T352" s="9" t="s">
        <v>390</v>
      </c>
      <c r="U352" s="11" t="s">
        <v>300</v>
      </c>
      <c r="V352" s="11" t="s">
        <v>300</v>
      </c>
      <c r="W352" s="11" t="s">
        <v>1276</v>
      </c>
      <c r="X352" s="11" t="s">
        <v>1373</v>
      </c>
      <c r="Z352" s="11">
        <f t="shared" si="15"/>
        <v>800</v>
      </c>
      <c r="AA352" s="11">
        <f t="shared" si="16"/>
        <v>4000</v>
      </c>
      <c r="AC352" s="14"/>
    </row>
    <row r="353" spans="1:29" s="11" customFormat="1" ht="11.85" customHeight="1" x14ac:dyDescent="0.2">
      <c r="A353" s="9" t="s">
        <v>423</v>
      </c>
      <c r="B353" s="10">
        <v>108</v>
      </c>
      <c r="C353" s="9" t="s">
        <v>310</v>
      </c>
      <c r="D353" s="9" t="s">
        <v>290</v>
      </c>
      <c r="E353" s="11" t="s">
        <v>291</v>
      </c>
      <c r="F353" s="11">
        <v>16</v>
      </c>
      <c r="G353" s="11">
        <v>25</v>
      </c>
      <c r="J353" s="11" t="s">
        <v>260</v>
      </c>
      <c r="K353" s="12" t="s">
        <v>326</v>
      </c>
      <c r="L353" s="9" t="s">
        <v>234</v>
      </c>
      <c r="M353" s="11" t="s">
        <v>326</v>
      </c>
      <c r="N353" s="11" t="s">
        <v>260</v>
      </c>
      <c r="P353" s="11">
        <v>25</v>
      </c>
      <c r="Q353" s="9" t="s">
        <v>310</v>
      </c>
      <c r="R353" s="10">
        <v>108</v>
      </c>
      <c r="S353" s="13" t="s">
        <v>1372</v>
      </c>
      <c r="T353" s="9" t="s">
        <v>392</v>
      </c>
      <c r="U353" s="11" t="s">
        <v>300</v>
      </c>
      <c r="V353" s="11" t="s">
        <v>300</v>
      </c>
      <c r="W353" s="11" t="s">
        <v>1276</v>
      </c>
      <c r="X353" s="11" t="s">
        <v>1373</v>
      </c>
      <c r="Z353" s="11">
        <f t="shared" si="15"/>
        <v>800</v>
      </c>
      <c r="AA353" s="11">
        <f t="shared" si="16"/>
        <v>4000</v>
      </c>
      <c r="AC353" s="14"/>
    </row>
    <row r="354" spans="1:29" s="11" customFormat="1" ht="11.85" customHeight="1" x14ac:dyDescent="0.2">
      <c r="A354" s="9" t="s">
        <v>425</v>
      </c>
      <c r="B354" s="10">
        <v>108</v>
      </c>
      <c r="C354" s="9" t="s">
        <v>310</v>
      </c>
      <c r="D354" s="9" t="s">
        <v>290</v>
      </c>
      <c r="E354" s="11" t="s">
        <v>291</v>
      </c>
      <c r="F354" s="11">
        <v>16</v>
      </c>
      <c r="G354" s="11">
        <v>25</v>
      </c>
      <c r="J354" s="11" t="s">
        <v>260</v>
      </c>
      <c r="K354" s="12" t="s">
        <v>326</v>
      </c>
      <c r="L354" s="9" t="s">
        <v>234</v>
      </c>
      <c r="M354" s="11" t="s">
        <v>326</v>
      </c>
      <c r="N354" s="11" t="s">
        <v>260</v>
      </c>
      <c r="P354" s="11">
        <v>25</v>
      </c>
      <c r="Q354" s="9" t="s">
        <v>310</v>
      </c>
      <c r="R354" s="10">
        <v>108</v>
      </c>
      <c r="S354" s="13" t="s">
        <v>1372</v>
      </c>
      <c r="T354" s="9" t="s">
        <v>394</v>
      </c>
      <c r="U354" s="11" t="s">
        <v>300</v>
      </c>
      <c r="V354" s="11" t="s">
        <v>300</v>
      </c>
      <c r="W354" s="11" t="s">
        <v>1276</v>
      </c>
      <c r="X354" s="11" t="s">
        <v>1373</v>
      </c>
      <c r="Z354" s="11">
        <f t="shared" si="15"/>
        <v>800</v>
      </c>
      <c r="AA354" s="11">
        <f t="shared" si="16"/>
        <v>4000</v>
      </c>
      <c r="AC354" s="14"/>
    </row>
    <row r="355" spans="1:29" s="11" customFormat="1" ht="11.85" customHeight="1" x14ac:dyDescent="0.2">
      <c r="A355" s="9" t="s">
        <v>427</v>
      </c>
      <c r="B355" s="10">
        <v>108</v>
      </c>
      <c r="C355" s="9" t="s">
        <v>310</v>
      </c>
      <c r="D355" s="9" t="s">
        <v>290</v>
      </c>
      <c r="E355" s="11" t="s">
        <v>291</v>
      </c>
      <c r="F355" s="11">
        <v>16</v>
      </c>
      <c r="G355" s="11">
        <v>25</v>
      </c>
      <c r="J355" s="11" t="s">
        <v>260</v>
      </c>
      <c r="K355" s="12" t="s">
        <v>326</v>
      </c>
      <c r="L355" s="9" t="s">
        <v>234</v>
      </c>
      <c r="M355" s="11" t="s">
        <v>326</v>
      </c>
      <c r="N355" s="11" t="s">
        <v>260</v>
      </c>
      <c r="P355" s="11">
        <v>25</v>
      </c>
      <c r="Q355" s="9" t="s">
        <v>310</v>
      </c>
      <c r="R355" s="10">
        <v>108</v>
      </c>
      <c r="S355" s="13" t="s">
        <v>1372</v>
      </c>
      <c r="T355" s="9" t="s">
        <v>396</v>
      </c>
      <c r="U355" s="11" t="s">
        <v>300</v>
      </c>
      <c r="V355" s="11" t="s">
        <v>300</v>
      </c>
      <c r="W355" s="11" t="s">
        <v>1276</v>
      </c>
      <c r="X355" s="11" t="s">
        <v>1373</v>
      </c>
      <c r="Z355" s="11">
        <f t="shared" si="15"/>
        <v>800</v>
      </c>
      <c r="AA355" s="11">
        <f t="shared" si="16"/>
        <v>4000</v>
      </c>
      <c r="AC355" s="14"/>
    </row>
    <row r="356" spans="1:29" s="11" customFormat="1" ht="11.85" customHeight="1" x14ac:dyDescent="0.2">
      <c r="A356" s="9" t="s">
        <v>429</v>
      </c>
      <c r="B356" s="10">
        <v>108</v>
      </c>
      <c r="C356" s="9" t="s">
        <v>310</v>
      </c>
      <c r="D356" s="9" t="s">
        <v>290</v>
      </c>
      <c r="E356" s="11" t="s">
        <v>291</v>
      </c>
      <c r="F356" s="11">
        <v>16</v>
      </c>
      <c r="G356" s="11">
        <v>25</v>
      </c>
      <c r="J356" s="11" t="s">
        <v>260</v>
      </c>
      <c r="K356" s="12" t="s">
        <v>326</v>
      </c>
      <c r="L356" s="9" t="s">
        <v>234</v>
      </c>
      <c r="M356" s="11" t="s">
        <v>326</v>
      </c>
      <c r="N356" s="11" t="s">
        <v>260</v>
      </c>
      <c r="P356" s="11">
        <v>25</v>
      </c>
      <c r="Q356" s="9" t="s">
        <v>310</v>
      </c>
      <c r="R356" s="10">
        <v>108</v>
      </c>
      <c r="S356" s="13" t="s">
        <v>1372</v>
      </c>
      <c r="T356" s="9" t="s">
        <v>398</v>
      </c>
      <c r="U356" s="11" t="s">
        <v>300</v>
      </c>
      <c r="V356" s="11" t="s">
        <v>300</v>
      </c>
      <c r="W356" s="11" t="s">
        <v>1276</v>
      </c>
      <c r="X356" s="11" t="s">
        <v>1373</v>
      </c>
      <c r="Z356" s="11">
        <f t="shared" si="15"/>
        <v>800</v>
      </c>
      <c r="AA356" s="11">
        <f t="shared" si="16"/>
        <v>4000</v>
      </c>
      <c r="AC356" s="14"/>
    </row>
    <row r="357" spans="1:29" s="11" customFormat="1" ht="11.85" customHeight="1" x14ac:dyDescent="0.2">
      <c r="A357" s="9" t="s">
        <v>431</v>
      </c>
      <c r="B357" s="10">
        <v>108</v>
      </c>
      <c r="C357" s="9" t="s">
        <v>310</v>
      </c>
      <c r="D357" s="9" t="s">
        <v>290</v>
      </c>
      <c r="E357" s="11" t="s">
        <v>291</v>
      </c>
      <c r="F357" s="11">
        <v>16</v>
      </c>
      <c r="G357" s="11">
        <v>25</v>
      </c>
      <c r="J357" s="11" t="s">
        <v>260</v>
      </c>
      <c r="K357" s="12" t="s">
        <v>326</v>
      </c>
      <c r="L357" s="9" t="s">
        <v>234</v>
      </c>
      <c r="M357" s="11" t="s">
        <v>326</v>
      </c>
      <c r="N357" s="11" t="s">
        <v>260</v>
      </c>
      <c r="P357" s="11">
        <v>25</v>
      </c>
      <c r="Q357" s="9" t="s">
        <v>310</v>
      </c>
      <c r="R357" s="10">
        <v>108</v>
      </c>
      <c r="S357" s="13" t="s">
        <v>1372</v>
      </c>
      <c r="T357" s="9" t="s">
        <v>400</v>
      </c>
      <c r="U357" s="11" t="s">
        <v>300</v>
      </c>
      <c r="V357" s="11" t="s">
        <v>300</v>
      </c>
      <c r="W357" s="11" t="s">
        <v>1276</v>
      </c>
      <c r="X357" s="11" t="s">
        <v>1373</v>
      </c>
      <c r="Z357" s="11">
        <f t="shared" si="15"/>
        <v>800</v>
      </c>
      <c r="AA357" s="11">
        <f t="shared" si="16"/>
        <v>4000</v>
      </c>
      <c r="AC357" s="14"/>
    </row>
    <row r="358" spans="1:29" s="11" customFormat="1" ht="11.85" customHeight="1" x14ac:dyDescent="0.2">
      <c r="A358" s="9" t="s">
        <v>433</v>
      </c>
      <c r="B358" s="10">
        <v>108</v>
      </c>
      <c r="C358" s="9" t="s">
        <v>310</v>
      </c>
      <c r="D358" s="9" t="s">
        <v>290</v>
      </c>
      <c r="E358" s="11" t="s">
        <v>291</v>
      </c>
      <c r="F358" s="11">
        <v>16</v>
      </c>
      <c r="G358" s="11">
        <v>25</v>
      </c>
      <c r="J358" s="11" t="s">
        <v>260</v>
      </c>
      <c r="K358" s="12" t="s">
        <v>326</v>
      </c>
      <c r="L358" s="9" t="s">
        <v>234</v>
      </c>
      <c r="M358" s="11" t="s">
        <v>326</v>
      </c>
      <c r="N358" s="11" t="s">
        <v>260</v>
      </c>
      <c r="P358" s="11">
        <v>25</v>
      </c>
      <c r="Q358" s="9" t="s">
        <v>310</v>
      </c>
      <c r="R358" s="10">
        <v>108</v>
      </c>
      <c r="S358" s="13" t="s">
        <v>1372</v>
      </c>
      <c r="T358" s="9" t="s">
        <v>402</v>
      </c>
      <c r="U358" s="11" t="s">
        <v>300</v>
      </c>
      <c r="V358" s="11" t="s">
        <v>300</v>
      </c>
      <c r="W358" s="11" t="s">
        <v>1276</v>
      </c>
      <c r="X358" s="11" t="s">
        <v>1373</v>
      </c>
      <c r="Z358" s="11">
        <f t="shared" si="15"/>
        <v>800</v>
      </c>
      <c r="AA358" s="11">
        <f t="shared" si="16"/>
        <v>4000</v>
      </c>
      <c r="AC358" s="14"/>
    </row>
    <row r="359" spans="1:29" s="11" customFormat="1" ht="11.85" customHeight="1" x14ac:dyDescent="0.2">
      <c r="A359" s="9" t="s">
        <v>435</v>
      </c>
      <c r="B359" s="10">
        <v>108</v>
      </c>
      <c r="C359" s="9" t="s">
        <v>310</v>
      </c>
      <c r="D359" s="9" t="s">
        <v>290</v>
      </c>
      <c r="E359" s="11" t="s">
        <v>291</v>
      </c>
      <c r="F359" s="11">
        <v>16</v>
      </c>
      <c r="G359" s="11">
        <v>25</v>
      </c>
      <c r="J359" s="11" t="s">
        <v>260</v>
      </c>
      <c r="K359" s="12" t="s">
        <v>326</v>
      </c>
      <c r="L359" s="9" t="s">
        <v>234</v>
      </c>
      <c r="M359" s="11" t="s">
        <v>326</v>
      </c>
      <c r="N359" s="11" t="s">
        <v>260</v>
      </c>
      <c r="P359" s="11">
        <v>25</v>
      </c>
      <c r="Q359" s="9" t="s">
        <v>310</v>
      </c>
      <c r="R359" s="10">
        <v>108</v>
      </c>
      <c r="S359" s="13" t="s">
        <v>1372</v>
      </c>
      <c r="T359" s="9" t="s">
        <v>404</v>
      </c>
      <c r="U359" s="11" t="s">
        <v>300</v>
      </c>
      <c r="V359" s="11" t="s">
        <v>300</v>
      </c>
      <c r="W359" s="11" t="s">
        <v>1276</v>
      </c>
      <c r="X359" s="11" t="s">
        <v>1373</v>
      </c>
      <c r="Z359" s="11">
        <f t="shared" si="15"/>
        <v>800</v>
      </c>
      <c r="AA359" s="11">
        <f t="shared" si="16"/>
        <v>4000</v>
      </c>
      <c r="AC359" s="14"/>
    </row>
    <row r="360" spans="1:29" s="11" customFormat="1" ht="11.85" customHeight="1" x14ac:dyDescent="0.2">
      <c r="A360" s="9" t="s">
        <v>437</v>
      </c>
      <c r="B360" s="10">
        <v>108</v>
      </c>
      <c r="C360" s="9" t="s">
        <v>310</v>
      </c>
      <c r="D360" s="9" t="s">
        <v>290</v>
      </c>
      <c r="E360" s="11" t="s">
        <v>291</v>
      </c>
      <c r="F360" s="11">
        <v>16</v>
      </c>
      <c r="G360" s="11">
        <v>25</v>
      </c>
      <c r="J360" s="11" t="s">
        <v>260</v>
      </c>
      <c r="K360" s="12" t="s">
        <v>326</v>
      </c>
      <c r="L360" s="9" t="s">
        <v>234</v>
      </c>
      <c r="M360" s="11" t="s">
        <v>326</v>
      </c>
      <c r="N360" s="11" t="s">
        <v>260</v>
      </c>
      <c r="P360" s="11">
        <v>25</v>
      </c>
      <c r="Q360" s="9" t="s">
        <v>310</v>
      </c>
      <c r="R360" s="10">
        <v>108</v>
      </c>
      <c r="S360" s="13" t="s">
        <v>1372</v>
      </c>
      <c r="T360" s="9" t="s">
        <v>414</v>
      </c>
      <c r="U360" s="11" t="s">
        <v>300</v>
      </c>
      <c r="V360" s="11" t="s">
        <v>300</v>
      </c>
      <c r="W360" s="11" t="s">
        <v>1276</v>
      </c>
      <c r="X360" s="11" t="s">
        <v>1373</v>
      </c>
      <c r="Z360" s="11">
        <f t="shared" si="15"/>
        <v>800</v>
      </c>
      <c r="AA360" s="11">
        <f t="shared" si="16"/>
        <v>4000</v>
      </c>
      <c r="AC360" s="14"/>
    </row>
    <row r="361" spans="1:29" s="11" customFormat="1" ht="11.85" customHeight="1" x14ac:dyDescent="0.2">
      <c r="A361" s="9" t="s">
        <v>439</v>
      </c>
      <c r="B361" s="10">
        <v>108</v>
      </c>
      <c r="C361" s="9" t="s">
        <v>310</v>
      </c>
      <c r="D361" s="9" t="s">
        <v>290</v>
      </c>
      <c r="E361" s="11" t="s">
        <v>291</v>
      </c>
      <c r="F361" s="11">
        <v>16</v>
      </c>
      <c r="G361" s="11">
        <v>25</v>
      </c>
      <c r="J361" s="11" t="s">
        <v>260</v>
      </c>
      <c r="K361" s="12" t="s">
        <v>326</v>
      </c>
      <c r="L361" s="9" t="s">
        <v>234</v>
      </c>
      <c r="M361" s="11" t="s">
        <v>326</v>
      </c>
      <c r="N361" s="11" t="s">
        <v>260</v>
      </c>
      <c r="P361" s="11">
        <v>25</v>
      </c>
      <c r="Q361" s="9" t="s">
        <v>310</v>
      </c>
      <c r="R361" s="10">
        <v>108</v>
      </c>
      <c r="S361" s="13" t="s">
        <v>1372</v>
      </c>
      <c r="T361" s="9" t="s">
        <v>416</v>
      </c>
      <c r="U361" s="11" t="s">
        <v>300</v>
      </c>
      <c r="V361" s="11" t="s">
        <v>300</v>
      </c>
      <c r="W361" s="11" t="s">
        <v>1276</v>
      </c>
      <c r="X361" s="11" t="s">
        <v>1373</v>
      </c>
      <c r="Z361" s="11">
        <f t="shared" si="15"/>
        <v>800</v>
      </c>
      <c r="AA361" s="11">
        <f t="shared" si="16"/>
        <v>4000</v>
      </c>
      <c r="AC361" s="14"/>
    </row>
    <row r="362" spans="1:29" s="11" customFormat="1" ht="11.85" customHeight="1" x14ac:dyDescent="0.2">
      <c r="A362" s="9" t="s">
        <v>441</v>
      </c>
      <c r="B362" s="10">
        <v>108</v>
      </c>
      <c r="C362" s="9" t="s">
        <v>310</v>
      </c>
      <c r="D362" s="9" t="s">
        <v>290</v>
      </c>
      <c r="E362" s="11" t="s">
        <v>291</v>
      </c>
      <c r="F362" s="11">
        <v>16</v>
      </c>
      <c r="G362" s="11">
        <v>25</v>
      </c>
      <c r="J362" s="11" t="s">
        <v>260</v>
      </c>
      <c r="K362" s="12" t="s">
        <v>326</v>
      </c>
      <c r="L362" s="9" t="s">
        <v>234</v>
      </c>
      <c r="M362" s="11" t="s">
        <v>326</v>
      </c>
      <c r="N362" s="11" t="s">
        <v>260</v>
      </c>
      <c r="P362" s="11">
        <v>25</v>
      </c>
      <c r="Q362" s="9" t="s">
        <v>310</v>
      </c>
      <c r="R362" s="10">
        <v>108</v>
      </c>
      <c r="S362" s="13" t="s">
        <v>1372</v>
      </c>
      <c r="T362" s="9" t="s">
        <v>418</v>
      </c>
      <c r="U362" s="11" t="s">
        <v>300</v>
      </c>
      <c r="V362" s="11" t="s">
        <v>300</v>
      </c>
      <c r="W362" s="11" t="s">
        <v>1276</v>
      </c>
      <c r="X362" s="11" t="s">
        <v>1373</v>
      </c>
      <c r="Z362" s="11">
        <f t="shared" si="15"/>
        <v>800</v>
      </c>
      <c r="AA362" s="11">
        <f t="shared" si="16"/>
        <v>4000</v>
      </c>
      <c r="AC362" s="14"/>
    </row>
    <row r="363" spans="1:29" s="11" customFormat="1" ht="11.85" customHeight="1" x14ac:dyDescent="0.2">
      <c r="A363" s="9" t="s">
        <v>443</v>
      </c>
      <c r="B363" s="10">
        <v>108</v>
      </c>
      <c r="C363" s="9" t="s">
        <v>310</v>
      </c>
      <c r="D363" s="9" t="s">
        <v>290</v>
      </c>
      <c r="E363" s="11" t="s">
        <v>291</v>
      </c>
      <c r="F363" s="11">
        <v>16</v>
      </c>
      <c r="G363" s="11">
        <v>25</v>
      </c>
      <c r="J363" s="11" t="s">
        <v>260</v>
      </c>
      <c r="K363" s="12" t="s">
        <v>326</v>
      </c>
      <c r="L363" s="9" t="s">
        <v>234</v>
      </c>
      <c r="M363" s="11" t="s">
        <v>326</v>
      </c>
      <c r="N363" s="11" t="s">
        <v>260</v>
      </c>
      <c r="P363" s="11">
        <v>25</v>
      </c>
      <c r="Q363" s="9" t="s">
        <v>310</v>
      </c>
      <c r="R363" s="10">
        <v>108</v>
      </c>
      <c r="S363" s="13" t="s">
        <v>1372</v>
      </c>
      <c r="T363" s="9" t="s">
        <v>420</v>
      </c>
      <c r="U363" s="11" t="s">
        <v>300</v>
      </c>
      <c r="V363" s="11" t="s">
        <v>300</v>
      </c>
      <c r="W363" s="11" t="s">
        <v>1276</v>
      </c>
      <c r="X363" s="11" t="s">
        <v>1373</v>
      </c>
      <c r="Z363" s="11">
        <f t="shared" si="15"/>
        <v>800</v>
      </c>
      <c r="AA363" s="11">
        <f t="shared" si="16"/>
        <v>4000</v>
      </c>
      <c r="AC363" s="14"/>
    </row>
    <row r="364" spans="1:29" s="11" customFormat="1" ht="11.85" customHeight="1" x14ac:dyDescent="0.2">
      <c r="A364" s="9" t="s">
        <v>445</v>
      </c>
      <c r="B364" s="10">
        <v>108</v>
      </c>
      <c r="C364" s="9" t="s">
        <v>310</v>
      </c>
      <c r="D364" s="9" t="s">
        <v>290</v>
      </c>
      <c r="E364" s="11" t="s">
        <v>291</v>
      </c>
      <c r="F364" s="11">
        <v>16</v>
      </c>
      <c r="G364" s="11">
        <v>25</v>
      </c>
      <c r="J364" s="11" t="s">
        <v>260</v>
      </c>
      <c r="K364" s="12" t="s">
        <v>326</v>
      </c>
      <c r="L364" s="9" t="s">
        <v>234</v>
      </c>
      <c r="M364" s="11" t="s">
        <v>326</v>
      </c>
      <c r="N364" s="11" t="s">
        <v>260</v>
      </c>
      <c r="P364" s="11">
        <v>25</v>
      </c>
      <c r="Q364" s="9" t="s">
        <v>310</v>
      </c>
      <c r="R364" s="10">
        <v>108</v>
      </c>
      <c r="S364" s="13" t="s">
        <v>1372</v>
      </c>
      <c r="T364" s="9" t="s">
        <v>422</v>
      </c>
      <c r="U364" s="11" t="s">
        <v>300</v>
      </c>
      <c r="V364" s="11" t="s">
        <v>300</v>
      </c>
      <c r="W364" s="11" t="s">
        <v>1276</v>
      </c>
      <c r="X364" s="11" t="s">
        <v>1373</v>
      </c>
      <c r="Z364" s="11">
        <f t="shared" si="15"/>
        <v>800</v>
      </c>
      <c r="AA364" s="11">
        <f t="shared" si="16"/>
        <v>4000</v>
      </c>
      <c r="AC364" s="14"/>
    </row>
    <row r="365" spans="1:29" s="11" customFormat="1" ht="11.85" customHeight="1" x14ac:dyDescent="0.2">
      <c r="A365" s="9" t="s">
        <v>447</v>
      </c>
      <c r="B365" s="10">
        <v>108</v>
      </c>
      <c r="C365" s="9" t="s">
        <v>310</v>
      </c>
      <c r="D365" s="9" t="s">
        <v>290</v>
      </c>
      <c r="E365" s="11" t="s">
        <v>291</v>
      </c>
      <c r="F365" s="11">
        <v>16</v>
      </c>
      <c r="G365" s="11">
        <v>25</v>
      </c>
      <c r="J365" s="11" t="s">
        <v>260</v>
      </c>
      <c r="K365" s="12" t="s">
        <v>326</v>
      </c>
      <c r="L365" s="9" t="s">
        <v>234</v>
      </c>
      <c r="M365" s="11" t="s">
        <v>326</v>
      </c>
      <c r="N365" s="11" t="s">
        <v>260</v>
      </c>
      <c r="P365" s="11">
        <v>25</v>
      </c>
      <c r="Q365" s="9" t="s">
        <v>310</v>
      </c>
      <c r="R365" s="10">
        <v>108</v>
      </c>
      <c r="S365" s="13" t="s">
        <v>1372</v>
      </c>
      <c r="T365" s="9" t="s">
        <v>424</v>
      </c>
      <c r="U365" s="11" t="s">
        <v>300</v>
      </c>
      <c r="V365" s="11" t="s">
        <v>300</v>
      </c>
      <c r="W365" s="11" t="s">
        <v>1276</v>
      </c>
      <c r="X365" s="11" t="s">
        <v>1373</v>
      </c>
      <c r="Z365" s="11">
        <f t="shared" si="15"/>
        <v>800</v>
      </c>
      <c r="AA365" s="11">
        <f t="shared" si="16"/>
        <v>4000</v>
      </c>
      <c r="AC365" s="14"/>
    </row>
    <row r="366" spans="1:29" s="11" customFormat="1" ht="11.85" customHeight="1" x14ac:dyDescent="0.2">
      <c r="A366" s="9" t="s">
        <v>449</v>
      </c>
      <c r="B366" s="10">
        <v>108</v>
      </c>
      <c r="C366" s="9" t="s">
        <v>310</v>
      </c>
      <c r="D366" s="9" t="s">
        <v>290</v>
      </c>
      <c r="E366" s="11" t="s">
        <v>291</v>
      </c>
      <c r="F366" s="11">
        <v>16</v>
      </c>
      <c r="G366" s="11">
        <v>25</v>
      </c>
      <c r="J366" s="11" t="s">
        <v>260</v>
      </c>
      <c r="K366" s="12" t="s">
        <v>326</v>
      </c>
      <c r="L366" s="9" t="s">
        <v>234</v>
      </c>
      <c r="M366" s="11" t="s">
        <v>326</v>
      </c>
      <c r="N366" s="11" t="s">
        <v>260</v>
      </c>
      <c r="P366" s="11">
        <v>25</v>
      </c>
      <c r="Q366" s="9" t="s">
        <v>310</v>
      </c>
      <c r="R366" s="10">
        <v>108</v>
      </c>
      <c r="S366" s="13" t="s">
        <v>1372</v>
      </c>
      <c r="T366" s="9" t="s">
        <v>426</v>
      </c>
      <c r="U366" s="11" t="s">
        <v>300</v>
      </c>
      <c r="V366" s="11" t="s">
        <v>300</v>
      </c>
      <c r="W366" s="11" t="s">
        <v>1276</v>
      </c>
      <c r="X366" s="11" t="s">
        <v>1373</v>
      </c>
      <c r="Z366" s="11">
        <f t="shared" si="15"/>
        <v>800</v>
      </c>
      <c r="AA366" s="11">
        <f t="shared" si="16"/>
        <v>4000</v>
      </c>
      <c r="AC366" s="14"/>
    </row>
    <row r="367" spans="1:29" s="11" customFormat="1" ht="11.85" customHeight="1" x14ac:dyDescent="0.2">
      <c r="A367" s="9" t="s">
        <v>328</v>
      </c>
      <c r="B367" s="10">
        <v>109</v>
      </c>
      <c r="C367" s="9" t="s">
        <v>297</v>
      </c>
      <c r="D367" s="9" t="s">
        <v>290</v>
      </c>
      <c r="E367" s="11" t="s">
        <v>291</v>
      </c>
      <c r="F367" s="11">
        <v>16</v>
      </c>
      <c r="G367" s="11">
        <v>25</v>
      </c>
      <c r="J367" s="11" t="s">
        <v>260</v>
      </c>
      <c r="K367" s="12" t="s">
        <v>326</v>
      </c>
      <c r="L367" s="9" t="s">
        <v>234</v>
      </c>
      <c r="M367" s="11" t="s">
        <v>326</v>
      </c>
      <c r="N367" s="11" t="s">
        <v>260</v>
      </c>
      <c r="P367" s="11">
        <v>25</v>
      </c>
      <c r="Q367" s="9" t="s">
        <v>310</v>
      </c>
      <c r="R367" s="10">
        <v>108</v>
      </c>
      <c r="S367" s="13" t="s">
        <v>1372</v>
      </c>
      <c r="T367" s="9" t="s">
        <v>428</v>
      </c>
      <c r="U367" s="11" t="s">
        <v>300</v>
      </c>
      <c r="V367" s="11" t="s">
        <v>300</v>
      </c>
      <c r="W367" s="11" t="s">
        <v>1276</v>
      </c>
      <c r="X367" s="11" t="s">
        <v>1373</v>
      </c>
      <c r="Z367" s="11">
        <f t="shared" si="15"/>
        <v>800</v>
      </c>
      <c r="AA367" s="11">
        <f t="shared" si="16"/>
        <v>4000</v>
      </c>
      <c r="AC367" s="14"/>
    </row>
    <row r="368" spans="1:29" s="11" customFormat="1" ht="11.85" customHeight="1" x14ac:dyDescent="0.2">
      <c r="A368" s="9" t="s">
        <v>328</v>
      </c>
      <c r="B368" s="10">
        <v>109</v>
      </c>
      <c r="C368" s="9" t="s">
        <v>297</v>
      </c>
      <c r="D368" s="9" t="s">
        <v>290</v>
      </c>
      <c r="E368" s="11" t="s">
        <v>291</v>
      </c>
      <c r="F368" s="11">
        <v>16</v>
      </c>
      <c r="G368" s="11">
        <v>25</v>
      </c>
      <c r="J368" s="11" t="s">
        <v>260</v>
      </c>
      <c r="K368" s="12" t="s">
        <v>326</v>
      </c>
      <c r="L368" s="9" t="s">
        <v>234</v>
      </c>
      <c r="M368" s="11" t="s">
        <v>326</v>
      </c>
      <c r="N368" s="11" t="s">
        <v>260</v>
      </c>
      <c r="P368" s="11">
        <v>25</v>
      </c>
      <c r="Q368" s="9" t="s">
        <v>310</v>
      </c>
      <c r="R368" s="10">
        <v>108</v>
      </c>
      <c r="S368" s="13" t="s">
        <v>1372</v>
      </c>
      <c r="T368" s="9" t="s">
        <v>430</v>
      </c>
      <c r="U368" s="11" t="s">
        <v>300</v>
      </c>
      <c r="V368" s="11" t="s">
        <v>300</v>
      </c>
      <c r="W368" s="11" t="s">
        <v>1276</v>
      </c>
      <c r="X368" s="11" t="s">
        <v>1373</v>
      </c>
      <c r="Z368" s="11">
        <f t="shared" si="15"/>
        <v>800</v>
      </c>
      <c r="AA368" s="11">
        <f t="shared" si="16"/>
        <v>4000</v>
      </c>
      <c r="AC368" s="14"/>
    </row>
    <row r="369" spans="1:29" s="11" customFormat="1" ht="11.85" customHeight="1" x14ac:dyDescent="0.2">
      <c r="A369" s="9" t="s">
        <v>336</v>
      </c>
      <c r="B369" s="10">
        <v>111</v>
      </c>
      <c r="C369" s="9" t="s">
        <v>310</v>
      </c>
      <c r="D369" s="9" t="s">
        <v>290</v>
      </c>
      <c r="E369" s="11" t="s">
        <v>291</v>
      </c>
      <c r="F369" s="11">
        <v>16</v>
      </c>
      <c r="G369" s="11">
        <v>25</v>
      </c>
      <c r="J369" s="11" t="s">
        <v>260</v>
      </c>
      <c r="K369" s="12" t="s">
        <v>326</v>
      </c>
      <c r="L369" s="9" t="s">
        <v>234</v>
      </c>
      <c r="M369" s="11" t="s">
        <v>326</v>
      </c>
      <c r="N369" s="11" t="s">
        <v>260</v>
      </c>
      <c r="P369" s="11">
        <v>25</v>
      </c>
      <c r="Q369" s="9" t="s">
        <v>310</v>
      </c>
      <c r="R369" s="10">
        <v>108</v>
      </c>
      <c r="S369" s="13" t="s">
        <v>1372</v>
      </c>
      <c r="T369" s="9" t="s">
        <v>432</v>
      </c>
      <c r="U369" s="11" t="s">
        <v>300</v>
      </c>
      <c r="V369" s="11" t="s">
        <v>300</v>
      </c>
      <c r="W369" s="11" t="s">
        <v>1276</v>
      </c>
      <c r="X369" s="11" t="s">
        <v>1373</v>
      </c>
      <c r="Z369" s="11">
        <f t="shared" si="15"/>
        <v>800</v>
      </c>
      <c r="AA369" s="11">
        <f t="shared" si="16"/>
        <v>4000</v>
      </c>
      <c r="AC369" s="14"/>
    </row>
    <row r="370" spans="1:29" s="11" customFormat="1" ht="11.85" customHeight="1" x14ac:dyDescent="0.2">
      <c r="A370" s="9" t="s">
        <v>340</v>
      </c>
      <c r="B370" s="10">
        <v>111</v>
      </c>
      <c r="C370" s="9" t="s">
        <v>310</v>
      </c>
      <c r="D370" s="9" t="s">
        <v>290</v>
      </c>
      <c r="E370" s="11" t="s">
        <v>291</v>
      </c>
      <c r="F370" s="11">
        <v>16</v>
      </c>
      <c r="G370" s="11">
        <v>25</v>
      </c>
      <c r="J370" s="11" t="s">
        <v>260</v>
      </c>
      <c r="K370" s="12" t="s">
        <v>326</v>
      </c>
      <c r="L370" s="9" t="s">
        <v>234</v>
      </c>
      <c r="M370" s="11" t="s">
        <v>326</v>
      </c>
      <c r="N370" s="11" t="s">
        <v>260</v>
      </c>
      <c r="P370" s="11">
        <v>25</v>
      </c>
      <c r="Q370" s="9" t="s">
        <v>310</v>
      </c>
      <c r="R370" s="10">
        <v>108</v>
      </c>
      <c r="S370" s="13" t="s">
        <v>1372</v>
      </c>
      <c r="T370" s="9" t="s">
        <v>434</v>
      </c>
      <c r="U370" s="11" t="s">
        <v>300</v>
      </c>
      <c r="V370" s="11" t="s">
        <v>300</v>
      </c>
      <c r="W370" s="11" t="s">
        <v>1276</v>
      </c>
      <c r="X370" s="11" t="s">
        <v>1373</v>
      </c>
      <c r="Z370" s="11">
        <f t="shared" si="15"/>
        <v>800</v>
      </c>
      <c r="AA370" s="11">
        <f t="shared" si="16"/>
        <v>4000</v>
      </c>
      <c r="AC370" s="14"/>
    </row>
    <row r="371" spans="1:29" s="11" customFormat="1" ht="11.85" customHeight="1" x14ac:dyDescent="0.2">
      <c r="A371" s="9" t="s">
        <v>338</v>
      </c>
      <c r="B371" s="10">
        <v>112.5</v>
      </c>
      <c r="C371" s="9" t="s">
        <v>310</v>
      </c>
      <c r="D371" s="9" t="s">
        <v>290</v>
      </c>
      <c r="E371" s="11" t="s">
        <v>291</v>
      </c>
      <c r="F371" s="11">
        <v>16</v>
      </c>
      <c r="G371" s="11">
        <v>25</v>
      </c>
      <c r="J371" s="11" t="s">
        <v>260</v>
      </c>
      <c r="K371" s="12" t="s">
        <v>326</v>
      </c>
      <c r="L371" s="9" t="s">
        <v>234</v>
      </c>
      <c r="M371" s="11" t="s">
        <v>326</v>
      </c>
      <c r="N371" s="11" t="s">
        <v>260</v>
      </c>
      <c r="P371" s="11">
        <v>25</v>
      </c>
      <c r="Q371" s="9" t="s">
        <v>310</v>
      </c>
      <c r="R371" s="10">
        <v>108</v>
      </c>
      <c r="S371" s="13" t="s">
        <v>1372</v>
      </c>
      <c r="T371" s="9" t="s">
        <v>436</v>
      </c>
      <c r="U371" s="11" t="s">
        <v>300</v>
      </c>
      <c r="V371" s="11" t="s">
        <v>300</v>
      </c>
      <c r="W371" s="11" t="s">
        <v>1276</v>
      </c>
      <c r="X371" s="11" t="s">
        <v>1373</v>
      </c>
      <c r="Z371" s="11">
        <f t="shared" si="15"/>
        <v>800</v>
      </c>
      <c r="AA371" s="11">
        <f t="shared" si="16"/>
        <v>4000</v>
      </c>
      <c r="AC371" s="14"/>
    </row>
    <row r="372" spans="1:29" s="11" customFormat="1" ht="11.85" customHeight="1" x14ac:dyDescent="0.2">
      <c r="A372" s="9" t="s">
        <v>455</v>
      </c>
      <c r="B372" s="10">
        <v>118</v>
      </c>
      <c r="C372" s="9" t="s">
        <v>310</v>
      </c>
      <c r="D372" s="9" t="s">
        <v>290</v>
      </c>
      <c r="E372" s="11" t="s">
        <v>291</v>
      </c>
      <c r="F372" s="11">
        <v>16</v>
      </c>
      <c r="G372" s="11">
        <v>25</v>
      </c>
      <c r="J372" s="11" t="s">
        <v>260</v>
      </c>
      <c r="K372" s="12" t="s">
        <v>326</v>
      </c>
      <c r="L372" s="9" t="s">
        <v>234</v>
      </c>
      <c r="M372" s="11" t="s">
        <v>326</v>
      </c>
      <c r="N372" s="11" t="s">
        <v>260</v>
      </c>
      <c r="P372" s="11">
        <v>25</v>
      </c>
      <c r="Q372" s="9" t="s">
        <v>310</v>
      </c>
      <c r="R372" s="10">
        <v>108</v>
      </c>
      <c r="S372" s="13" t="s">
        <v>1372</v>
      </c>
      <c r="T372" s="9" t="s">
        <v>438</v>
      </c>
      <c r="U372" s="11" t="s">
        <v>300</v>
      </c>
      <c r="V372" s="11" t="s">
        <v>300</v>
      </c>
      <c r="W372" s="11" t="s">
        <v>1276</v>
      </c>
      <c r="X372" s="11" t="s">
        <v>1373</v>
      </c>
      <c r="Z372" s="11">
        <f t="shared" si="15"/>
        <v>800</v>
      </c>
      <c r="AA372" s="11">
        <f t="shared" si="16"/>
        <v>4000</v>
      </c>
      <c r="AC372" s="14"/>
    </row>
    <row r="373" spans="1:29" s="11" customFormat="1" ht="11.85" customHeight="1" x14ac:dyDescent="0.2">
      <c r="A373" s="9" t="s">
        <v>332</v>
      </c>
      <c r="B373" s="10">
        <v>120</v>
      </c>
      <c r="C373" s="9" t="s">
        <v>297</v>
      </c>
      <c r="D373" s="9" t="s">
        <v>290</v>
      </c>
      <c r="E373" s="11" t="s">
        <v>291</v>
      </c>
      <c r="F373" s="11">
        <v>16</v>
      </c>
      <c r="G373" s="11">
        <v>25</v>
      </c>
      <c r="J373" s="11" t="s">
        <v>260</v>
      </c>
      <c r="K373" s="12" t="s">
        <v>326</v>
      </c>
      <c r="L373" s="9" t="s">
        <v>234</v>
      </c>
      <c r="M373" s="11" t="s">
        <v>326</v>
      </c>
      <c r="N373" s="11" t="s">
        <v>260</v>
      </c>
      <c r="P373" s="11">
        <v>25</v>
      </c>
      <c r="Q373" s="9" t="s">
        <v>310</v>
      </c>
      <c r="R373" s="10">
        <v>108</v>
      </c>
      <c r="S373" s="13" t="s">
        <v>1372</v>
      </c>
      <c r="T373" s="9" t="s">
        <v>440</v>
      </c>
      <c r="U373" s="11" t="s">
        <v>300</v>
      </c>
      <c r="V373" s="11" t="s">
        <v>300</v>
      </c>
      <c r="W373" s="11" t="s">
        <v>1276</v>
      </c>
      <c r="X373" s="11" t="s">
        <v>1373</v>
      </c>
      <c r="Z373" s="11">
        <f t="shared" si="15"/>
        <v>800</v>
      </c>
      <c r="AA373" s="11">
        <f t="shared" si="16"/>
        <v>4000</v>
      </c>
      <c r="AC373" s="14"/>
    </row>
    <row r="374" spans="1:29" s="11" customFormat="1" ht="11.85" customHeight="1" x14ac:dyDescent="0.2">
      <c r="A374" s="9" t="s">
        <v>330</v>
      </c>
      <c r="B374" s="10">
        <v>129.5</v>
      </c>
      <c r="C374" s="9" t="s">
        <v>297</v>
      </c>
      <c r="D374" s="9" t="s">
        <v>290</v>
      </c>
      <c r="E374" s="11" t="s">
        <v>291</v>
      </c>
      <c r="F374" s="11">
        <v>16</v>
      </c>
      <c r="G374" s="11">
        <v>25</v>
      </c>
      <c r="J374" s="11" t="s">
        <v>260</v>
      </c>
      <c r="K374" s="12" t="s">
        <v>326</v>
      </c>
      <c r="L374" s="9" t="s">
        <v>234</v>
      </c>
      <c r="M374" s="11" t="s">
        <v>326</v>
      </c>
      <c r="N374" s="11" t="s">
        <v>260</v>
      </c>
      <c r="P374" s="11">
        <v>25</v>
      </c>
      <c r="Q374" s="9" t="s">
        <v>310</v>
      </c>
      <c r="R374" s="10">
        <v>108</v>
      </c>
      <c r="S374" s="13" t="s">
        <v>1372</v>
      </c>
      <c r="T374" s="9" t="s">
        <v>442</v>
      </c>
      <c r="U374" s="11" t="s">
        <v>300</v>
      </c>
      <c r="V374" s="11" t="s">
        <v>300</v>
      </c>
      <c r="W374" s="11" t="s">
        <v>1276</v>
      </c>
      <c r="X374" s="11" t="s">
        <v>1373</v>
      </c>
      <c r="Z374" s="11">
        <f t="shared" si="15"/>
        <v>800</v>
      </c>
      <c r="AA374" s="11">
        <f t="shared" si="16"/>
        <v>4000</v>
      </c>
      <c r="AC374" s="14"/>
    </row>
    <row r="375" spans="1:29" s="11" customFormat="1" ht="11.85" customHeight="1" x14ac:dyDescent="0.2">
      <c r="A375" s="9" t="s">
        <v>457</v>
      </c>
      <c r="B375" s="10">
        <v>139</v>
      </c>
      <c r="C375" s="9" t="s">
        <v>310</v>
      </c>
      <c r="D375" s="9" t="s">
        <v>290</v>
      </c>
      <c r="E375" s="11" t="s">
        <v>291</v>
      </c>
      <c r="F375" s="11">
        <v>16</v>
      </c>
      <c r="G375" s="11">
        <v>25</v>
      </c>
      <c r="J375" s="11" t="s">
        <v>260</v>
      </c>
      <c r="K375" s="12" t="s">
        <v>326</v>
      </c>
      <c r="L375" s="9" t="s">
        <v>234</v>
      </c>
      <c r="M375" s="11" t="s">
        <v>326</v>
      </c>
      <c r="N375" s="11" t="s">
        <v>260</v>
      </c>
      <c r="P375" s="11">
        <v>25</v>
      </c>
      <c r="Q375" s="9" t="s">
        <v>310</v>
      </c>
      <c r="R375" s="10">
        <v>108</v>
      </c>
      <c r="S375" s="13" t="s">
        <v>1372</v>
      </c>
      <c r="T375" s="9" t="s">
        <v>444</v>
      </c>
      <c r="U375" s="11" t="s">
        <v>300</v>
      </c>
      <c r="V375" s="11" t="s">
        <v>300</v>
      </c>
      <c r="W375" s="11" t="s">
        <v>1276</v>
      </c>
      <c r="X375" s="11" t="s">
        <v>1373</v>
      </c>
      <c r="Z375" s="11">
        <f t="shared" si="15"/>
        <v>800</v>
      </c>
      <c r="AA375" s="11">
        <f t="shared" si="16"/>
        <v>4000</v>
      </c>
      <c r="AC375" s="14"/>
    </row>
    <row r="376" spans="1:29" s="11" customFormat="1" ht="11.85" customHeight="1" x14ac:dyDescent="0.2">
      <c r="A376" s="9" t="s">
        <v>573</v>
      </c>
      <c r="B376" s="10">
        <v>17.350000000000001</v>
      </c>
      <c r="C376" s="9" t="s">
        <v>297</v>
      </c>
      <c r="D376" s="9" t="s">
        <v>290</v>
      </c>
      <c r="E376" s="11" t="s">
        <v>291</v>
      </c>
      <c r="F376" s="11">
        <v>16</v>
      </c>
      <c r="G376" s="11">
        <v>25</v>
      </c>
      <c r="I376" s="12" t="s">
        <v>1286</v>
      </c>
      <c r="J376" s="11" t="s">
        <v>260</v>
      </c>
      <c r="K376" s="12" t="s">
        <v>568</v>
      </c>
      <c r="L376" s="9" t="s">
        <v>234</v>
      </c>
      <c r="M376" s="11" t="s">
        <v>326</v>
      </c>
      <c r="N376" s="11" t="s">
        <v>260</v>
      </c>
      <c r="P376" s="11">
        <v>25</v>
      </c>
      <c r="Q376" s="9" t="s">
        <v>310</v>
      </c>
      <c r="R376" s="10">
        <v>108</v>
      </c>
      <c r="S376" s="13" t="s">
        <v>1372</v>
      </c>
      <c r="T376" s="9" t="s">
        <v>446</v>
      </c>
      <c r="U376" s="11" t="s">
        <v>300</v>
      </c>
      <c r="V376" s="11" t="s">
        <v>300</v>
      </c>
      <c r="W376" s="11" t="s">
        <v>1276</v>
      </c>
      <c r="X376" s="11" t="s">
        <v>1373</v>
      </c>
      <c r="Z376" s="11">
        <f t="shared" si="15"/>
        <v>800</v>
      </c>
      <c r="AA376" s="11">
        <f t="shared" si="16"/>
        <v>4000</v>
      </c>
      <c r="AC376" s="14"/>
    </row>
    <row r="377" spans="1:29" s="11" customFormat="1" ht="11.85" customHeight="1" x14ac:dyDescent="0.2">
      <c r="A377" s="9" t="s">
        <v>573</v>
      </c>
      <c r="B377" s="10">
        <v>17.350000000000001</v>
      </c>
      <c r="C377" s="9" t="s">
        <v>297</v>
      </c>
      <c r="D377" s="9" t="s">
        <v>290</v>
      </c>
      <c r="E377" s="11" t="s">
        <v>291</v>
      </c>
      <c r="F377" s="11">
        <v>16</v>
      </c>
      <c r="G377" s="11">
        <v>25</v>
      </c>
      <c r="I377" s="12" t="s">
        <v>1286</v>
      </c>
      <c r="J377" s="11" t="s">
        <v>260</v>
      </c>
      <c r="K377" s="12" t="s">
        <v>568</v>
      </c>
      <c r="L377" s="9" t="s">
        <v>234</v>
      </c>
      <c r="M377" s="11" t="s">
        <v>326</v>
      </c>
      <c r="N377" s="11" t="s">
        <v>260</v>
      </c>
      <c r="P377" s="11">
        <v>25</v>
      </c>
      <c r="Q377" s="9" t="s">
        <v>310</v>
      </c>
      <c r="R377" s="10">
        <v>108</v>
      </c>
      <c r="S377" s="13" t="s">
        <v>1372</v>
      </c>
      <c r="T377" s="9" t="s">
        <v>448</v>
      </c>
      <c r="U377" s="11" t="s">
        <v>300</v>
      </c>
      <c r="V377" s="11" t="s">
        <v>300</v>
      </c>
      <c r="W377" s="11" t="s">
        <v>1276</v>
      </c>
      <c r="X377" s="11" t="s">
        <v>1373</v>
      </c>
      <c r="Z377" s="11">
        <f t="shared" si="15"/>
        <v>800</v>
      </c>
      <c r="AA377" s="11">
        <f t="shared" si="16"/>
        <v>4000</v>
      </c>
      <c r="AC377" s="14"/>
    </row>
    <row r="378" spans="1:29" s="11" customFormat="1" ht="11.85" customHeight="1" x14ac:dyDescent="0.2">
      <c r="A378" s="9" t="s">
        <v>312</v>
      </c>
      <c r="B378" s="10">
        <v>100.25</v>
      </c>
      <c r="C378" s="9" t="s">
        <v>310</v>
      </c>
      <c r="D378" s="9" t="s">
        <v>290</v>
      </c>
      <c r="E378" s="11" t="s">
        <v>291</v>
      </c>
      <c r="F378" s="11">
        <v>16</v>
      </c>
      <c r="G378" s="11">
        <v>25</v>
      </c>
      <c r="I378" s="12" t="s">
        <v>326</v>
      </c>
      <c r="J378" s="11" t="s">
        <v>260</v>
      </c>
      <c r="K378" s="12" t="s">
        <v>298</v>
      </c>
      <c r="L378" s="9" t="s">
        <v>234</v>
      </c>
      <c r="M378" s="11" t="s">
        <v>326</v>
      </c>
      <c r="N378" s="11" t="s">
        <v>260</v>
      </c>
      <c r="P378" s="11">
        <v>25</v>
      </c>
      <c r="Q378" s="9" t="s">
        <v>310</v>
      </c>
      <c r="R378" s="10">
        <v>108</v>
      </c>
      <c r="S378" s="13" t="s">
        <v>1372</v>
      </c>
      <c r="T378" s="9" t="s">
        <v>450</v>
      </c>
      <c r="U378" s="11" t="s">
        <v>300</v>
      </c>
      <c r="V378" s="11" t="s">
        <v>300</v>
      </c>
      <c r="W378" s="11" t="s">
        <v>1276</v>
      </c>
      <c r="X378" s="11" t="s">
        <v>1373</v>
      </c>
      <c r="Z378" s="11">
        <f t="shared" si="15"/>
        <v>800</v>
      </c>
      <c r="AA378" s="11">
        <f t="shared" si="16"/>
        <v>4000</v>
      </c>
      <c r="AC378" s="14"/>
    </row>
    <row r="379" spans="1:29" s="11" customFormat="1" ht="11.85" customHeight="1" x14ac:dyDescent="0.2">
      <c r="A379" s="9" t="s">
        <v>309</v>
      </c>
      <c r="B379" s="10">
        <v>112.5</v>
      </c>
      <c r="C379" s="9" t="s">
        <v>310</v>
      </c>
      <c r="D379" s="9" t="s">
        <v>290</v>
      </c>
      <c r="E379" s="11" t="s">
        <v>291</v>
      </c>
      <c r="F379" s="11">
        <v>16</v>
      </c>
      <c r="G379" s="11">
        <v>25</v>
      </c>
      <c r="I379" s="12" t="s">
        <v>326</v>
      </c>
      <c r="J379" s="11" t="s">
        <v>260</v>
      </c>
      <c r="K379" s="12" t="s">
        <v>298</v>
      </c>
      <c r="L379" s="9" t="s">
        <v>234</v>
      </c>
      <c r="M379" s="11" t="s">
        <v>326</v>
      </c>
      <c r="N379" s="11" t="s">
        <v>260</v>
      </c>
      <c r="P379" s="11">
        <v>25</v>
      </c>
      <c r="Q379" s="9" t="s">
        <v>310</v>
      </c>
      <c r="R379" s="10">
        <v>108</v>
      </c>
      <c r="S379" s="13" t="s">
        <v>1372</v>
      </c>
      <c r="T379" s="9" t="s">
        <v>456</v>
      </c>
      <c r="U379" s="11" t="s">
        <v>300</v>
      </c>
      <c r="V379" s="11" t="s">
        <v>300</v>
      </c>
      <c r="W379" s="11" t="s">
        <v>1276</v>
      </c>
      <c r="X379" s="11" t="s">
        <v>1373</v>
      </c>
      <c r="Z379" s="11">
        <f t="shared" si="15"/>
        <v>800</v>
      </c>
      <c r="AA379" s="11">
        <f t="shared" si="16"/>
        <v>4000</v>
      </c>
      <c r="AC379" s="14"/>
    </row>
    <row r="380" spans="1:29" s="11" customFormat="1" ht="11.85" customHeight="1" x14ac:dyDescent="0.2">
      <c r="A380" s="9" t="s">
        <v>318</v>
      </c>
      <c r="B380" s="10">
        <v>117.75</v>
      </c>
      <c r="C380" s="9" t="s">
        <v>297</v>
      </c>
      <c r="D380" s="9" t="s">
        <v>290</v>
      </c>
      <c r="E380" s="11" t="s">
        <v>291</v>
      </c>
      <c r="F380" s="11">
        <v>16</v>
      </c>
      <c r="G380" s="11">
        <v>25</v>
      </c>
      <c r="I380" s="12" t="s">
        <v>326</v>
      </c>
      <c r="J380" s="11" t="s">
        <v>260</v>
      </c>
      <c r="K380" s="12" t="s">
        <v>298</v>
      </c>
      <c r="L380" s="9" t="s">
        <v>234</v>
      </c>
      <c r="M380" s="11" t="s">
        <v>326</v>
      </c>
      <c r="N380" s="11" t="s">
        <v>260</v>
      </c>
      <c r="P380" s="11">
        <v>25</v>
      </c>
      <c r="Q380" s="9" t="s">
        <v>310</v>
      </c>
      <c r="R380" s="10">
        <v>108</v>
      </c>
      <c r="S380" s="13" t="s">
        <v>1372</v>
      </c>
      <c r="T380" s="9" t="s">
        <v>458</v>
      </c>
      <c r="U380" s="11" t="s">
        <v>300</v>
      </c>
      <c r="V380" s="11" t="s">
        <v>300</v>
      </c>
      <c r="W380" s="11" t="s">
        <v>1276</v>
      </c>
      <c r="X380" s="11" t="s">
        <v>1373</v>
      </c>
      <c r="Z380" s="11">
        <f t="shared" si="15"/>
        <v>800</v>
      </c>
      <c r="AA380" s="11">
        <f t="shared" si="16"/>
        <v>4000</v>
      </c>
      <c r="AC380" s="14"/>
    </row>
    <row r="381" spans="1:29" s="11" customFormat="1" ht="11.85" customHeight="1" x14ac:dyDescent="0.2">
      <c r="A381" s="9" t="s">
        <v>611</v>
      </c>
      <c r="B381" s="10">
        <v>93</v>
      </c>
      <c r="C381" s="9" t="s">
        <v>310</v>
      </c>
      <c r="D381" s="9" t="s">
        <v>290</v>
      </c>
      <c r="E381" s="11" t="s">
        <v>291</v>
      </c>
      <c r="F381" s="11">
        <v>16</v>
      </c>
      <c r="G381" s="11">
        <v>25</v>
      </c>
      <c r="I381" s="12" t="s">
        <v>326</v>
      </c>
      <c r="J381" s="11" t="s">
        <v>260</v>
      </c>
      <c r="K381" s="12" t="s">
        <v>590</v>
      </c>
      <c r="L381" s="9" t="s">
        <v>234</v>
      </c>
      <c r="M381" s="11" t="s">
        <v>326</v>
      </c>
      <c r="N381" s="11" t="s">
        <v>260</v>
      </c>
      <c r="P381" s="11">
        <v>25</v>
      </c>
      <c r="Q381" s="9" t="s">
        <v>310</v>
      </c>
      <c r="R381" s="10">
        <v>108</v>
      </c>
      <c r="S381" s="13" t="s">
        <v>1372</v>
      </c>
      <c r="T381" s="9" t="s">
        <v>496</v>
      </c>
      <c r="U381" s="11" t="s">
        <v>300</v>
      </c>
      <c r="V381" s="11" t="s">
        <v>300</v>
      </c>
      <c r="W381" s="11" t="s">
        <v>1276</v>
      </c>
      <c r="X381" s="11" t="s">
        <v>1373</v>
      </c>
      <c r="Z381" s="11">
        <f t="shared" si="15"/>
        <v>800</v>
      </c>
      <c r="AA381" s="11">
        <f t="shared" si="16"/>
        <v>4000</v>
      </c>
      <c r="AC381" s="14"/>
    </row>
    <row r="382" spans="1:29" s="11" customFormat="1" ht="11.85" customHeight="1" x14ac:dyDescent="0.2">
      <c r="A382" s="9" t="s">
        <v>598</v>
      </c>
      <c r="B382" s="10">
        <v>97.5</v>
      </c>
      <c r="C382" s="9" t="s">
        <v>310</v>
      </c>
      <c r="D382" s="9" t="s">
        <v>290</v>
      </c>
      <c r="E382" s="11" t="s">
        <v>291</v>
      </c>
      <c r="F382" s="11">
        <v>16</v>
      </c>
      <c r="G382" s="11">
        <v>25</v>
      </c>
      <c r="I382" s="12" t="s">
        <v>326</v>
      </c>
      <c r="J382" s="11" t="s">
        <v>260</v>
      </c>
      <c r="K382" s="12" t="s">
        <v>590</v>
      </c>
      <c r="L382" s="9" t="s">
        <v>234</v>
      </c>
      <c r="M382" s="11" t="s">
        <v>326</v>
      </c>
      <c r="N382" s="11" t="s">
        <v>260</v>
      </c>
      <c r="P382" s="11">
        <v>25</v>
      </c>
      <c r="Q382" s="9" t="s">
        <v>310</v>
      </c>
      <c r="R382" s="10">
        <v>108</v>
      </c>
      <c r="S382" s="13" t="s">
        <v>1372</v>
      </c>
      <c r="T382" s="9" t="s">
        <v>497</v>
      </c>
      <c r="U382" s="11" t="s">
        <v>300</v>
      </c>
      <c r="V382" s="11" t="s">
        <v>300</v>
      </c>
      <c r="W382" s="11" t="s">
        <v>1276</v>
      </c>
      <c r="X382" s="11" t="s">
        <v>1373</v>
      </c>
      <c r="Z382" s="11">
        <f t="shared" si="15"/>
        <v>800</v>
      </c>
      <c r="AA382" s="11">
        <f t="shared" si="16"/>
        <v>4000</v>
      </c>
      <c r="AC382" s="14"/>
    </row>
    <row r="383" spans="1:29" s="11" customFormat="1" ht="11.85" customHeight="1" x14ac:dyDescent="0.2">
      <c r="A383" s="9" t="s">
        <v>600</v>
      </c>
      <c r="B383" s="10">
        <v>97.5</v>
      </c>
      <c r="C383" s="9" t="s">
        <v>310</v>
      </c>
      <c r="D383" s="9" t="s">
        <v>290</v>
      </c>
      <c r="E383" s="11" t="s">
        <v>291</v>
      </c>
      <c r="F383" s="11">
        <v>16</v>
      </c>
      <c r="G383" s="11">
        <v>25</v>
      </c>
      <c r="I383" s="12" t="s">
        <v>326</v>
      </c>
      <c r="J383" s="11" t="s">
        <v>260</v>
      </c>
      <c r="K383" s="12" t="s">
        <v>590</v>
      </c>
      <c r="L383" s="9" t="s">
        <v>234</v>
      </c>
      <c r="M383" s="11" t="s">
        <v>326</v>
      </c>
      <c r="N383" s="11" t="s">
        <v>260</v>
      </c>
      <c r="O383" s="100"/>
      <c r="P383" s="11">
        <v>25</v>
      </c>
      <c r="Q383" s="9" t="s">
        <v>310</v>
      </c>
      <c r="R383" s="10">
        <v>107.25</v>
      </c>
      <c r="S383" s="13" t="s">
        <v>1372</v>
      </c>
      <c r="T383" s="9" t="s">
        <v>504</v>
      </c>
      <c r="U383" s="11" t="s">
        <v>300</v>
      </c>
      <c r="V383" s="11" t="s">
        <v>300</v>
      </c>
      <c r="W383" s="11" t="s">
        <v>1276</v>
      </c>
      <c r="X383" s="11" t="s">
        <v>1373</v>
      </c>
      <c r="Z383" s="11">
        <f t="shared" si="15"/>
        <v>800</v>
      </c>
      <c r="AA383" s="11">
        <f t="shared" si="16"/>
        <v>4000</v>
      </c>
      <c r="AC383" s="14"/>
    </row>
    <row r="384" spans="1:29" s="11" customFormat="1" ht="11.85" customHeight="1" x14ac:dyDescent="0.2">
      <c r="A384" s="9" t="s">
        <v>596</v>
      </c>
      <c r="B384" s="10">
        <v>103</v>
      </c>
      <c r="C384" s="9" t="s">
        <v>310</v>
      </c>
      <c r="D384" s="9" t="s">
        <v>290</v>
      </c>
      <c r="E384" s="11" t="s">
        <v>291</v>
      </c>
      <c r="F384" s="11">
        <v>16</v>
      </c>
      <c r="G384" s="11">
        <v>25</v>
      </c>
      <c r="I384" s="12" t="s">
        <v>326</v>
      </c>
      <c r="J384" s="11" t="s">
        <v>260</v>
      </c>
      <c r="K384" s="12" t="s">
        <v>590</v>
      </c>
      <c r="L384" s="9" t="s">
        <v>234</v>
      </c>
      <c r="M384" s="11" t="s">
        <v>326</v>
      </c>
      <c r="N384" s="11" t="s">
        <v>260</v>
      </c>
      <c r="O384" s="100"/>
      <c r="P384" s="11">
        <v>25</v>
      </c>
      <c r="Q384" s="9" t="s">
        <v>310</v>
      </c>
      <c r="R384" s="10">
        <v>107</v>
      </c>
      <c r="S384" s="13" t="s">
        <v>1372</v>
      </c>
      <c r="T384" s="9" t="s">
        <v>503</v>
      </c>
      <c r="U384" s="11" t="s">
        <v>300</v>
      </c>
      <c r="V384" s="11" t="s">
        <v>300</v>
      </c>
      <c r="W384" s="11" t="s">
        <v>1276</v>
      </c>
      <c r="X384" s="11" t="s">
        <v>1373</v>
      </c>
      <c r="Z384" s="11">
        <f t="shared" si="15"/>
        <v>800</v>
      </c>
      <c r="AA384" s="11">
        <f t="shared" si="16"/>
        <v>4000</v>
      </c>
      <c r="AC384" s="14"/>
    </row>
    <row r="385" spans="1:29" s="11" customFormat="1" ht="11.85" customHeight="1" x14ac:dyDescent="0.2">
      <c r="A385" s="9" t="s">
        <v>724</v>
      </c>
      <c r="B385" s="10">
        <v>126</v>
      </c>
      <c r="C385" s="9" t="s">
        <v>310</v>
      </c>
      <c r="D385" s="9" t="s">
        <v>290</v>
      </c>
      <c r="E385" s="11" t="s">
        <v>291</v>
      </c>
      <c r="F385" s="11">
        <v>16</v>
      </c>
      <c r="G385" s="11">
        <v>25</v>
      </c>
      <c r="I385" s="12" t="s">
        <v>326</v>
      </c>
      <c r="J385" s="11" t="s">
        <v>260</v>
      </c>
      <c r="K385" s="12" t="s">
        <v>708</v>
      </c>
      <c r="L385" s="9" t="s">
        <v>234</v>
      </c>
      <c r="M385" s="11" t="s">
        <v>326</v>
      </c>
      <c r="N385" s="11" t="s">
        <v>260</v>
      </c>
      <c r="O385" s="100"/>
      <c r="P385" s="11">
        <v>25</v>
      </c>
      <c r="Q385" s="9" t="s">
        <v>310</v>
      </c>
      <c r="R385" s="10">
        <v>101.5</v>
      </c>
      <c r="S385" s="13" t="s">
        <v>1372</v>
      </c>
      <c r="T385" s="9" t="s">
        <v>502</v>
      </c>
      <c r="U385" s="11" t="s">
        <v>300</v>
      </c>
      <c r="V385" s="11" t="s">
        <v>300</v>
      </c>
      <c r="W385" s="11" t="s">
        <v>1276</v>
      </c>
      <c r="X385" s="11" t="s">
        <v>1373</v>
      </c>
      <c r="Z385" s="11">
        <f t="shared" si="15"/>
        <v>800</v>
      </c>
      <c r="AA385" s="11">
        <f t="shared" si="16"/>
        <v>4000</v>
      </c>
      <c r="AC385" s="14"/>
    </row>
    <row r="386" spans="1:29" s="11" customFormat="1" ht="11.85" customHeight="1" x14ac:dyDescent="0.2">
      <c r="A386" s="9" t="s">
        <v>710</v>
      </c>
      <c r="B386" s="10">
        <v>127.25</v>
      </c>
      <c r="C386" s="9" t="s">
        <v>297</v>
      </c>
      <c r="D386" s="9" t="s">
        <v>290</v>
      </c>
      <c r="E386" s="11" t="s">
        <v>291</v>
      </c>
      <c r="F386" s="11">
        <v>16</v>
      </c>
      <c r="G386" s="11">
        <v>25</v>
      </c>
      <c r="I386" s="12" t="s">
        <v>326</v>
      </c>
      <c r="J386" s="11" t="s">
        <v>260</v>
      </c>
      <c r="K386" s="12" t="s">
        <v>708</v>
      </c>
      <c r="L386" s="9" t="s">
        <v>234</v>
      </c>
      <c r="M386" s="11" t="s">
        <v>326</v>
      </c>
      <c r="N386" s="11" t="s">
        <v>260</v>
      </c>
      <c r="O386" s="100"/>
      <c r="P386" s="11">
        <v>25</v>
      </c>
      <c r="Q386" s="9" t="s">
        <v>310</v>
      </c>
      <c r="R386" s="10">
        <v>101</v>
      </c>
      <c r="S386" s="13" t="s">
        <v>1372</v>
      </c>
      <c r="T386" s="9" t="s">
        <v>499</v>
      </c>
      <c r="U386" s="11" t="s">
        <v>300</v>
      </c>
      <c r="V386" s="11" t="s">
        <v>300</v>
      </c>
      <c r="W386" s="11" t="s">
        <v>1276</v>
      </c>
      <c r="X386" s="11" t="s">
        <v>1373</v>
      </c>
      <c r="Z386" s="11">
        <f t="shared" si="15"/>
        <v>800</v>
      </c>
      <c r="AA386" s="11">
        <f t="shared" si="16"/>
        <v>4000</v>
      </c>
      <c r="AC386" s="14"/>
    </row>
    <row r="387" spans="1:29" s="11" customFormat="1" ht="11.85" customHeight="1" x14ac:dyDescent="0.2">
      <c r="A387" s="9" t="s">
        <v>750</v>
      </c>
      <c r="B387" s="10">
        <v>104</v>
      </c>
      <c r="C387" s="9" t="s">
        <v>310</v>
      </c>
      <c r="D387" s="9" t="s">
        <v>290</v>
      </c>
      <c r="E387" s="11" t="s">
        <v>291</v>
      </c>
      <c r="F387" s="11">
        <v>16</v>
      </c>
      <c r="G387" s="11">
        <v>25</v>
      </c>
      <c r="I387" s="12" t="s">
        <v>326</v>
      </c>
      <c r="J387" s="11" t="s">
        <v>260</v>
      </c>
      <c r="K387" s="12" t="s">
        <v>740</v>
      </c>
      <c r="L387" s="9" t="s">
        <v>234</v>
      </c>
      <c r="M387" s="11" t="s">
        <v>326</v>
      </c>
      <c r="N387" s="11" t="s">
        <v>260</v>
      </c>
      <c r="O387" s="100"/>
      <c r="P387" s="11">
        <v>25</v>
      </c>
      <c r="Q387" s="9" t="s">
        <v>310</v>
      </c>
      <c r="R387" s="10">
        <v>100.75</v>
      </c>
      <c r="S387" s="13" t="s">
        <v>1372</v>
      </c>
      <c r="T387" s="9" t="s">
        <v>498</v>
      </c>
      <c r="U387" s="11" t="s">
        <v>300</v>
      </c>
      <c r="V387" s="11" t="s">
        <v>300</v>
      </c>
      <c r="W387" s="11" t="s">
        <v>1276</v>
      </c>
      <c r="X387" s="11" t="s">
        <v>1373</v>
      </c>
      <c r="Z387" s="11">
        <f t="shared" ref="Z387:Z450" si="17">F387*G387*2</f>
        <v>800</v>
      </c>
      <c r="AA387" s="11">
        <f t="shared" ref="AA387:AA450" si="18">Z387*5</f>
        <v>4000</v>
      </c>
      <c r="AC387" s="14"/>
    </row>
    <row r="388" spans="1:29" s="11" customFormat="1" ht="11.85" customHeight="1" x14ac:dyDescent="0.2">
      <c r="A388" s="9" t="s">
        <v>744</v>
      </c>
      <c r="B388" s="10">
        <v>116</v>
      </c>
      <c r="C388" s="9" t="s">
        <v>310</v>
      </c>
      <c r="D388" s="9" t="s">
        <v>290</v>
      </c>
      <c r="E388" s="11" t="s">
        <v>291</v>
      </c>
      <c r="F388" s="11">
        <v>16</v>
      </c>
      <c r="G388" s="11">
        <v>25</v>
      </c>
      <c r="I388" s="12" t="s">
        <v>326</v>
      </c>
      <c r="J388" s="11" t="s">
        <v>260</v>
      </c>
      <c r="K388" s="12" t="s">
        <v>740</v>
      </c>
      <c r="L388" s="9" t="s">
        <v>234</v>
      </c>
      <c r="M388" s="11" t="s">
        <v>326</v>
      </c>
      <c r="N388" s="11" t="s">
        <v>260</v>
      </c>
      <c r="P388" s="11">
        <v>25</v>
      </c>
      <c r="Q388" s="9" t="s">
        <v>310</v>
      </c>
      <c r="R388" s="10">
        <v>97.75</v>
      </c>
      <c r="S388" s="13" t="s">
        <v>1372</v>
      </c>
      <c r="T388" s="9" t="s">
        <v>335</v>
      </c>
      <c r="U388" s="11" t="s">
        <v>300</v>
      </c>
      <c r="V388" s="11" t="s">
        <v>300</v>
      </c>
      <c r="W388" s="11" t="s">
        <v>1276</v>
      </c>
      <c r="X388" s="11" t="s">
        <v>1373</v>
      </c>
      <c r="Z388" s="11">
        <f t="shared" si="17"/>
        <v>800</v>
      </c>
      <c r="AA388" s="11">
        <f t="shared" si="18"/>
        <v>4000</v>
      </c>
      <c r="AC388" s="14"/>
    </row>
    <row r="389" spans="1:29" s="11" customFormat="1" ht="11.85" customHeight="1" x14ac:dyDescent="0.2">
      <c r="A389" s="9" t="s">
        <v>764</v>
      </c>
      <c r="B389" s="10">
        <v>128.75</v>
      </c>
      <c r="C389" s="9" t="s">
        <v>297</v>
      </c>
      <c r="D389" s="9" t="s">
        <v>290</v>
      </c>
      <c r="E389" s="11" t="s">
        <v>291</v>
      </c>
      <c r="F389" s="11">
        <v>16</v>
      </c>
      <c r="G389" s="11">
        <v>25</v>
      </c>
      <c r="I389" s="12" t="s">
        <v>326</v>
      </c>
      <c r="J389" s="11" t="s">
        <v>260</v>
      </c>
      <c r="K389" s="12" t="s">
        <v>740</v>
      </c>
      <c r="L389" s="9" t="s">
        <v>234</v>
      </c>
      <c r="M389" s="11" t="s">
        <v>326</v>
      </c>
      <c r="N389" s="11" t="s">
        <v>260</v>
      </c>
      <c r="O389" s="100"/>
      <c r="P389" s="11">
        <v>25</v>
      </c>
      <c r="Q389" s="9" t="s">
        <v>297</v>
      </c>
      <c r="R389" s="10">
        <v>97.75</v>
      </c>
      <c r="S389" s="13" t="s">
        <v>1372</v>
      </c>
      <c r="T389" s="9" t="s">
        <v>459</v>
      </c>
      <c r="U389" s="11" t="s">
        <v>300</v>
      </c>
      <c r="V389" s="11" t="s">
        <v>300</v>
      </c>
      <c r="W389" s="11" t="s">
        <v>1276</v>
      </c>
      <c r="X389" s="11" t="s">
        <v>1373</v>
      </c>
      <c r="Z389" s="11">
        <f t="shared" si="17"/>
        <v>800</v>
      </c>
      <c r="AA389" s="11">
        <f t="shared" si="18"/>
        <v>4000</v>
      </c>
      <c r="AC389" s="14"/>
    </row>
    <row r="390" spans="1:29" s="11" customFormat="1" ht="11.85" customHeight="1" x14ac:dyDescent="0.2">
      <c r="A390" s="9" t="s">
        <v>594</v>
      </c>
      <c r="B390" s="10">
        <v>111.5</v>
      </c>
      <c r="C390" s="9" t="s">
        <v>310</v>
      </c>
      <c r="D390" s="9" t="s">
        <v>290</v>
      </c>
      <c r="E390" s="11" t="s">
        <v>291</v>
      </c>
      <c r="F390" s="11">
        <v>16</v>
      </c>
      <c r="G390" s="11">
        <v>25</v>
      </c>
      <c r="I390" s="12" t="s">
        <v>1356</v>
      </c>
      <c r="J390" s="11" t="s">
        <v>260</v>
      </c>
      <c r="K390" s="12" t="s">
        <v>590</v>
      </c>
      <c r="L390" s="9" t="s">
        <v>234</v>
      </c>
      <c r="M390" s="11" t="s">
        <v>326</v>
      </c>
      <c r="N390" s="11" t="s">
        <v>260</v>
      </c>
      <c r="O390" s="100"/>
      <c r="P390" s="11">
        <v>25</v>
      </c>
      <c r="Q390" s="9" t="s">
        <v>297</v>
      </c>
      <c r="R390" s="10">
        <v>93</v>
      </c>
      <c r="S390" s="13" t="s">
        <v>1372</v>
      </c>
      <c r="T390" s="9" t="s">
        <v>333</v>
      </c>
      <c r="U390" s="11" t="s">
        <v>300</v>
      </c>
      <c r="V390" s="11" t="s">
        <v>300</v>
      </c>
      <c r="W390" s="11" t="s">
        <v>1276</v>
      </c>
      <c r="X390" s="11" t="s">
        <v>1373</v>
      </c>
      <c r="Z390" s="11">
        <f t="shared" si="17"/>
        <v>800</v>
      </c>
      <c r="AA390" s="11">
        <f t="shared" si="18"/>
        <v>4000</v>
      </c>
      <c r="AC390" s="14"/>
    </row>
    <row r="391" spans="1:29" s="11" customFormat="1" ht="11.85" customHeight="1" x14ac:dyDescent="0.2">
      <c r="A391" s="9" t="s">
        <v>1362</v>
      </c>
      <c r="B391" s="10">
        <v>283</v>
      </c>
      <c r="C391" s="9" t="s">
        <v>216</v>
      </c>
      <c r="D391" s="9" t="s">
        <v>290</v>
      </c>
      <c r="E391" s="11" t="s">
        <v>291</v>
      </c>
      <c r="F391" s="11">
        <v>16</v>
      </c>
      <c r="G391" s="11">
        <v>25</v>
      </c>
      <c r="J391" s="11" t="s">
        <v>260</v>
      </c>
      <c r="K391" s="12" t="s">
        <v>771</v>
      </c>
      <c r="L391" s="9" t="s">
        <v>234</v>
      </c>
      <c r="M391" s="11" t="s">
        <v>326</v>
      </c>
      <c r="N391" s="11" t="s">
        <v>260</v>
      </c>
      <c r="O391" s="101" t="s">
        <v>771</v>
      </c>
      <c r="P391" s="11">
        <v>25</v>
      </c>
      <c r="Q391" s="9" t="s">
        <v>297</v>
      </c>
      <c r="R391" s="10">
        <v>90.25</v>
      </c>
      <c r="S391" s="13" t="s">
        <v>1372</v>
      </c>
      <c r="T391" s="9" t="s">
        <v>331</v>
      </c>
      <c r="U391" s="11" t="s">
        <v>300</v>
      </c>
      <c r="V391" s="11" t="s">
        <v>300</v>
      </c>
      <c r="W391" s="11" t="s">
        <v>1276</v>
      </c>
      <c r="X391" s="11" t="s">
        <v>1373</v>
      </c>
      <c r="Z391" s="11">
        <f t="shared" si="17"/>
        <v>800</v>
      </c>
      <c r="AA391" s="11">
        <f t="shared" si="18"/>
        <v>4000</v>
      </c>
    </row>
    <row r="392" spans="1:29" s="11" customFormat="1" ht="11.85" customHeight="1" x14ac:dyDescent="0.2">
      <c r="A392" s="9" t="s">
        <v>984</v>
      </c>
      <c r="B392" s="10">
        <v>20.05</v>
      </c>
      <c r="C392" s="9" t="s">
        <v>297</v>
      </c>
      <c r="D392" s="9" t="s">
        <v>290</v>
      </c>
      <c r="E392" s="11" t="s">
        <v>291</v>
      </c>
      <c r="F392" s="11">
        <v>16</v>
      </c>
      <c r="G392" s="11">
        <v>25</v>
      </c>
      <c r="J392" s="11" t="s">
        <v>260</v>
      </c>
      <c r="K392" s="12" t="s">
        <v>507</v>
      </c>
      <c r="L392" s="9" t="s">
        <v>234</v>
      </c>
      <c r="M392" s="11" t="s">
        <v>507</v>
      </c>
      <c r="N392" s="11" t="s">
        <v>260</v>
      </c>
      <c r="P392" s="11">
        <v>25</v>
      </c>
      <c r="Q392" s="9" t="s">
        <v>216</v>
      </c>
      <c r="R392" s="10">
        <v>238.5</v>
      </c>
      <c r="S392" s="13" t="s">
        <v>1372</v>
      </c>
      <c r="T392" s="9" t="s">
        <v>1327</v>
      </c>
      <c r="U392" s="11" t="s">
        <v>300</v>
      </c>
      <c r="V392" s="11" t="s">
        <v>300</v>
      </c>
      <c r="W392" s="11" t="s">
        <v>1276</v>
      </c>
      <c r="X392" s="11" t="s">
        <v>1373</v>
      </c>
      <c r="Z392" s="11">
        <f t="shared" si="17"/>
        <v>800</v>
      </c>
      <c r="AA392" s="11">
        <f t="shared" si="18"/>
        <v>4000</v>
      </c>
      <c r="AC392" s="14"/>
    </row>
    <row r="393" spans="1:29" s="11" customFormat="1" ht="11.85" customHeight="1" x14ac:dyDescent="0.2">
      <c r="A393" s="9" t="s">
        <v>988</v>
      </c>
      <c r="B393" s="10">
        <v>20.149999999999999</v>
      </c>
      <c r="C393" s="9" t="s">
        <v>297</v>
      </c>
      <c r="D393" s="9" t="s">
        <v>290</v>
      </c>
      <c r="E393" s="11" t="s">
        <v>291</v>
      </c>
      <c r="F393" s="11">
        <v>16</v>
      </c>
      <c r="G393" s="11">
        <v>25</v>
      </c>
      <c r="J393" s="11" t="s">
        <v>260</v>
      </c>
      <c r="K393" s="12" t="s">
        <v>507</v>
      </c>
      <c r="L393" s="9" t="s">
        <v>234</v>
      </c>
      <c r="M393" s="11" t="s">
        <v>507</v>
      </c>
      <c r="N393" s="11" t="s">
        <v>260</v>
      </c>
      <c r="P393" s="11">
        <v>25</v>
      </c>
      <c r="Q393" s="9" t="s">
        <v>297</v>
      </c>
      <c r="R393" s="10">
        <v>118</v>
      </c>
      <c r="S393" s="13" t="s">
        <v>1372</v>
      </c>
      <c r="T393" s="9" t="s">
        <v>518</v>
      </c>
      <c r="U393" s="11" t="s">
        <v>300</v>
      </c>
      <c r="V393" s="11" t="s">
        <v>300</v>
      </c>
      <c r="W393" s="11" t="s">
        <v>1276</v>
      </c>
      <c r="X393" s="11" t="s">
        <v>1373</v>
      </c>
      <c r="Z393" s="11">
        <f t="shared" si="17"/>
        <v>800</v>
      </c>
      <c r="AA393" s="11">
        <f t="shared" si="18"/>
        <v>4000</v>
      </c>
      <c r="AC393" s="14"/>
    </row>
    <row r="394" spans="1:29" s="11" customFormat="1" ht="11.85" customHeight="1" x14ac:dyDescent="0.2">
      <c r="A394" s="9" t="s">
        <v>986</v>
      </c>
      <c r="B394" s="10">
        <v>21.2</v>
      </c>
      <c r="C394" s="9" t="s">
        <v>297</v>
      </c>
      <c r="D394" s="9" t="s">
        <v>290</v>
      </c>
      <c r="E394" s="11" t="s">
        <v>291</v>
      </c>
      <c r="F394" s="11">
        <v>16</v>
      </c>
      <c r="G394" s="11">
        <v>25</v>
      </c>
      <c r="J394" s="11" t="s">
        <v>260</v>
      </c>
      <c r="K394" s="12" t="s">
        <v>507</v>
      </c>
      <c r="L394" s="9" t="s">
        <v>234</v>
      </c>
      <c r="M394" s="11" t="s">
        <v>507</v>
      </c>
      <c r="N394" s="11" t="s">
        <v>260</v>
      </c>
      <c r="P394" s="11">
        <v>25</v>
      </c>
      <c r="Q394" s="9" t="s">
        <v>310</v>
      </c>
      <c r="R394" s="10">
        <v>109</v>
      </c>
      <c r="S394" s="13" t="s">
        <v>1372</v>
      </c>
      <c r="T394" s="9" t="s">
        <v>524</v>
      </c>
      <c r="U394" s="11" t="s">
        <v>300</v>
      </c>
      <c r="V394" s="11" t="s">
        <v>300</v>
      </c>
      <c r="W394" s="11" t="s">
        <v>1276</v>
      </c>
      <c r="X394" s="11" t="s">
        <v>1373</v>
      </c>
      <c r="Z394" s="11">
        <f t="shared" si="17"/>
        <v>800</v>
      </c>
      <c r="AA394" s="11">
        <f t="shared" si="18"/>
        <v>4000</v>
      </c>
      <c r="AC394" s="14"/>
    </row>
    <row r="395" spans="1:29" s="11" customFormat="1" ht="11.85" customHeight="1" x14ac:dyDescent="0.2">
      <c r="A395" s="9" t="s">
        <v>986</v>
      </c>
      <c r="B395" s="10">
        <v>21.2</v>
      </c>
      <c r="C395" s="9" t="s">
        <v>297</v>
      </c>
      <c r="D395" s="9" t="s">
        <v>290</v>
      </c>
      <c r="E395" s="11" t="s">
        <v>291</v>
      </c>
      <c r="F395" s="11">
        <v>16</v>
      </c>
      <c r="G395" s="11">
        <v>25</v>
      </c>
      <c r="J395" s="11" t="s">
        <v>260</v>
      </c>
      <c r="K395" s="12" t="s">
        <v>507</v>
      </c>
      <c r="L395" s="9" t="s">
        <v>234</v>
      </c>
      <c r="M395" s="11" t="s">
        <v>507</v>
      </c>
      <c r="N395" s="11" t="s">
        <v>260</v>
      </c>
      <c r="P395" s="11">
        <v>25</v>
      </c>
      <c r="Q395" s="9" t="s">
        <v>310</v>
      </c>
      <c r="R395" s="10">
        <v>98</v>
      </c>
      <c r="S395" s="13" t="s">
        <v>1372</v>
      </c>
      <c r="T395" s="9" t="s">
        <v>522</v>
      </c>
      <c r="U395" s="11" t="s">
        <v>300</v>
      </c>
      <c r="V395" s="11" t="s">
        <v>300</v>
      </c>
      <c r="W395" s="11" t="s">
        <v>1276</v>
      </c>
      <c r="X395" s="11" t="s">
        <v>1373</v>
      </c>
      <c r="Z395" s="11">
        <f t="shared" si="17"/>
        <v>800</v>
      </c>
      <c r="AA395" s="11">
        <f t="shared" si="18"/>
        <v>4000</v>
      </c>
      <c r="AC395" s="14"/>
    </row>
    <row r="396" spans="1:29" s="11" customFormat="1" ht="11.85" customHeight="1" x14ac:dyDescent="0.2">
      <c r="A396" s="9" t="s">
        <v>991</v>
      </c>
      <c r="B396" s="10">
        <v>21.55</v>
      </c>
      <c r="C396" s="9" t="s">
        <v>297</v>
      </c>
      <c r="D396" s="9" t="s">
        <v>290</v>
      </c>
      <c r="E396" s="11" t="s">
        <v>291</v>
      </c>
      <c r="F396" s="11">
        <v>16</v>
      </c>
      <c r="G396" s="11">
        <v>25</v>
      </c>
      <c r="J396" s="11" t="s">
        <v>260</v>
      </c>
      <c r="K396" s="12" t="s">
        <v>507</v>
      </c>
      <c r="L396" s="9" t="s">
        <v>234</v>
      </c>
      <c r="M396" s="11" t="s">
        <v>507</v>
      </c>
      <c r="N396" s="11" t="s">
        <v>260</v>
      </c>
      <c r="P396" s="11">
        <v>25</v>
      </c>
      <c r="Q396" s="9" t="s">
        <v>297</v>
      </c>
      <c r="R396" s="10">
        <v>92.5</v>
      </c>
      <c r="S396" s="13" t="s">
        <v>1372</v>
      </c>
      <c r="T396" s="9" t="s">
        <v>516</v>
      </c>
      <c r="U396" s="11" t="s">
        <v>300</v>
      </c>
      <c r="V396" s="11" t="s">
        <v>300</v>
      </c>
      <c r="W396" s="11" t="s">
        <v>1276</v>
      </c>
      <c r="X396" s="11" t="s">
        <v>1373</v>
      </c>
      <c r="Z396" s="11">
        <f t="shared" si="17"/>
        <v>800</v>
      </c>
      <c r="AA396" s="11">
        <f t="shared" si="18"/>
        <v>4000</v>
      </c>
      <c r="AC396" s="14"/>
    </row>
    <row r="397" spans="1:29" s="11" customFormat="1" ht="11.85" customHeight="1" x14ac:dyDescent="0.2">
      <c r="A397" s="9" t="s">
        <v>989</v>
      </c>
      <c r="B397" s="10">
        <v>23.25</v>
      </c>
      <c r="C397" s="9" t="s">
        <v>297</v>
      </c>
      <c r="D397" s="9" t="s">
        <v>290</v>
      </c>
      <c r="E397" s="11" t="s">
        <v>291</v>
      </c>
      <c r="F397" s="11">
        <v>16</v>
      </c>
      <c r="G397" s="11">
        <v>25</v>
      </c>
      <c r="J397" s="11" t="s">
        <v>260</v>
      </c>
      <c r="K397" s="12" t="s">
        <v>507</v>
      </c>
      <c r="L397" s="9" t="s">
        <v>234</v>
      </c>
      <c r="M397" s="11" t="s">
        <v>507</v>
      </c>
      <c r="N397" s="11" t="s">
        <v>260</v>
      </c>
      <c r="P397" s="11">
        <v>25</v>
      </c>
      <c r="Q397" s="9" t="s">
        <v>297</v>
      </c>
      <c r="R397" s="10">
        <v>47.5</v>
      </c>
      <c r="S397" s="13" t="s">
        <v>1372</v>
      </c>
      <c r="T397" s="9" t="s">
        <v>514</v>
      </c>
      <c r="U397" s="11" t="s">
        <v>300</v>
      </c>
      <c r="V397" s="11" t="s">
        <v>300</v>
      </c>
      <c r="W397" s="11" t="s">
        <v>1276</v>
      </c>
      <c r="X397" s="11" t="s">
        <v>1373</v>
      </c>
      <c r="Z397" s="11">
        <f t="shared" si="17"/>
        <v>800</v>
      </c>
      <c r="AA397" s="11">
        <f t="shared" si="18"/>
        <v>4000</v>
      </c>
      <c r="AC397" s="14"/>
    </row>
    <row r="398" spans="1:29" s="11" customFormat="1" ht="11.85" customHeight="1" x14ac:dyDescent="0.2">
      <c r="A398" s="9" t="s">
        <v>990</v>
      </c>
      <c r="B398" s="10">
        <v>23.25</v>
      </c>
      <c r="C398" s="9" t="s">
        <v>297</v>
      </c>
      <c r="D398" s="9" t="s">
        <v>290</v>
      </c>
      <c r="E398" s="11" t="s">
        <v>291</v>
      </c>
      <c r="F398" s="11">
        <v>16</v>
      </c>
      <c r="G398" s="11">
        <v>25</v>
      </c>
      <c r="J398" s="11" t="s">
        <v>260</v>
      </c>
      <c r="K398" s="12" t="s">
        <v>507</v>
      </c>
      <c r="L398" s="9" t="s">
        <v>234</v>
      </c>
      <c r="M398" s="11" t="s">
        <v>507</v>
      </c>
      <c r="N398" s="11" t="s">
        <v>260</v>
      </c>
      <c r="P398" s="11">
        <v>25</v>
      </c>
      <c r="Q398" s="9" t="s">
        <v>297</v>
      </c>
      <c r="R398" s="10">
        <v>34.700000000000003</v>
      </c>
      <c r="S398" s="13" t="s">
        <v>1372</v>
      </c>
      <c r="T398" s="9" t="s">
        <v>512</v>
      </c>
      <c r="U398" s="11" t="s">
        <v>300</v>
      </c>
      <c r="V398" s="11" t="s">
        <v>300</v>
      </c>
      <c r="W398" s="11" t="s">
        <v>1276</v>
      </c>
      <c r="X398" s="11" t="s">
        <v>1373</v>
      </c>
      <c r="Z398" s="11">
        <f t="shared" si="17"/>
        <v>800</v>
      </c>
      <c r="AA398" s="11">
        <f t="shared" si="18"/>
        <v>4000</v>
      </c>
      <c r="AC398" s="14"/>
    </row>
    <row r="399" spans="1:29" s="11" customFormat="1" ht="11.85" customHeight="1" x14ac:dyDescent="0.2">
      <c r="A399" s="9" t="s">
        <v>506</v>
      </c>
      <c r="B399" s="10">
        <v>24.7</v>
      </c>
      <c r="C399" s="9" t="s">
        <v>297</v>
      </c>
      <c r="D399" s="9" t="s">
        <v>290</v>
      </c>
      <c r="E399" s="11" t="s">
        <v>291</v>
      </c>
      <c r="F399" s="11">
        <v>16</v>
      </c>
      <c r="G399" s="11">
        <v>25</v>
      </c>
      <c r="J399" s="11" t="s">
        <v>260</v>
      </c>
      <c r="K399" s="12" t="s">
        <v>507</v>
      </c>
      <c r="L399" s="9" t="s">
        <v>234</v>
      </c>
      <c r="M399" s="11" t="s">
        <v>507</v>
      </c>
      <c r="N399" s="11" t="s">
        <v>260</v>
      </c>
      <c r="P399" s="11">
        <v>25</v>
      </c>
      <c r="Q399" s="9" t="s">
        <v>297</v>
      </c>
      <c r="R399" s="10">
        <v>30.45</v>
      </c>
      <c r="S399" s="13" t="s">
        <v>1372</v>
      </c>
      <c r="T399" s="9" t="s">
        <v>520</v>
      </c>
      <c r="U399" s="11" t="s">
        <v>300</v>
      </c>
      <c r="V399" s="11" t="s">
        <v>300</v>
      </c>
      <c r="W399" s="11" t="s">
        <v>1276</v>
      </c>
      <c r="X399" s="11" t="s">
        <v>1373</v>
      </c>
      <c r="Z399" s="11">
        <f t="shared" si="17"/>
        <v>800</v>
      </c>
      <c r="AA399" s="11">
        <f t="shared" si="18"/>
        <v>4000</v>
      </c>
      <c r="AC399" s="14"/>
    </row>
    <row r="400" spans="1:29" s="11" customFormat="1" ht="11.85" customHeight="1" x14ac:dyDescent="0.2">
      <c r="A400" s="9" t="s">
        <v>506</v>
      </c>
      <c r="B400" s="10">
        <v>24.7</v>
      </c>
      <c r="C400" s="9" t="s">
        <v>297</v>
      </c>
      <c r="D400" s="9" t="s">
        <v>290</v>
      </c>
      <c r="E400" s="11" t="s">
        <v>291</v>
      </c>
      <c r="F400" s="11">
        <v>16</v>
      </c>
      <c r="G400" s="11">
        <v>25</v>
      </c>
      <c r="J400" s="11" t="s">
        <v>260</v>
      </c>
      <c r="K400" s="12" t="s">
        <v>507</v>
      </c>
      <c r="L400" s="9" t="s">
        <v>234</v>
      </c>
      <c r="M400" s="11" t="s">
        <v>507</v>
      </c>
      <c r="N400" s="11" t="s">
        <v>260</v>
      </c>
      <c r="P400" s="11">
        <v>25</v>
      </c>
      <c r="Q400" s="9" t="s">
        <v>297</v>
      </c>
      <c r="R400" s="10">
        <v>30.45</v>
      </c>
      <c r="S400" s="13" t="s">
        <v>1372</v>
      </c>
      <c r="T400" s="9" t="s">
        <v>520</v>
      </c>
      <c r="U400" s="11" t="s">
        <v>300</v>
      </c>
      <c r="V400" s="11" t="s">
        <v>300</v>
      </c>
      <c r="W400" s="11" t="s">
        <v>1276</v>
      </c>
      <c r="X400" s="11" t="s">
        <v>1373</v>
      </c>
      <c r="Z400" s="11">
        <f t="shared" si="17"/>
        <v>800</v>
      </c>
      <c r="AA400" s="11">
        <f t="shared" si="18"/>
        <v>4000</v>
      </c>
      <c r="AC400" s="14"/>
    </row>
    <row r="401" spans="1:29" s="11" customFormat="1" ht="11.85" customHeight="1" x14ac:dyDescent="0.2">
      <c r="A401" s="9" t="s">
        <v>996</v>
      </c>
      <c r="B401" s="10">
        <v>25.4</v>
      </c>
      <c r="C401" s="9" t="s">
        <v>297</v>
      </c>
      <c r="D401" s="9" t="s">
        <v>290</v>
      </c>
      <c r="E401" s="11" t="s">
        <v>291</v>
      </c>
      <c r="F401" s="11">
        <v>16</v>
      </c>
      <c r="G401" s="11">
        <v>25</v>
      </c>
      <c r="J401" s="11" t="s">
        <v>260</v>
      </c>
      <c r="K401" s="12" t="s">
        <v>507</v>
      </c>
      <c r="L401" s="9" t="s">
        <v>234</v>
      </c>
      <c r="M401" s="11" t="s">
        <v>507</v>
      </c>
      <c r="N401" s="11" t="s">
        <v>260</v>
      </c>
      <c r="P401" s="11">
        <v>25</v>
      </c>
      <c r="Q401" s="9" t="s">
        <v>297</v>
      </c>
      <c r="R401" s="10">
        <v>30</v>
      </c>
      <c r="S401" s="13" t="s">
        <v>1372</v>
      </c>
      <c r="T401" s="9" t="s">
        <v>992</v>
      </c>
      <c r="U401" s="11" t="s">
        <v>300</v>
      </c>
      <c r="V401" s="11" t="s">
        <v>300</v>
      </c>
      <c r="W401" s="11" t="s">
        <v>1276</v>
      </c>
      <c r="X401" s="11" t="s">
        <v>1373</v>
      </c>
      <c r="Z401" s="11">
        <f t="shared" si="17"/>
        <v>800</v>
      </c>
      <c r="AA401" s="11">
        <f t="shared" si="18"/>
        <v>4000</v>
      </c>
      <c r="AC401" s="14"/>
    </row>
    <row r="402" spans="1:29" s="11" customFormat="1" ht="11.85" customHeight="1" x14ac:dyDescent="0.2">
      <c r="A402" s="9" t="s">
        <v>509</v>
      </c>
      <c r="B402" s="10">
        <v>26</v>
      </c>
      <c r="C402" s="9" t="s">
        <v>297</v>
      </c>
      <c r="D402" s="9" t="s">
        <v>290</v>
      </c>
      <c r="E402" s="11" t="s">
        <v>291</v>
      </c>
      <c r="F402" s="11">
        <v>16</v>
      </c>
      <c r="G402" s="11">
        <v>25</v>
      </c>
      <c r="J402" s="11" t="s">
        <v>260</v>
      </c>
      <c r="K402" s="12" t="s">
        <v>507</v>
      </c>
      <c r="L402" s="9" t="s">
        <v>234</v>
      </c>
      <c r="M402" s="11" t="s">
        <v>507</v>
      </c>
      <c r="N402" s="11" t="s">
        <v>260</v>
      </c>
      <c r="P402" s="11">
        <v>25</v>
      </c>
      <c r="Q402" s="9" t="s">
        <v>297</v>
      </c>
      <c r="R402" s="10">
        <v>30</v>
      </c>
      <c r="S402" s="13" t="s">
        <v>1372</v>
      </c>
      <c r="T402" s="9" t="s">
        <v>992</v>
      </c>
      <c r="U402" s="11" t="s">
        <v>300</v>
      </c>
      <c r="V402" s="11" t="s">
        <v>300</v>
      </c>
      <c r="W402" s="11" t="s">
        <v>1276</v>
      </c>
      <c r="X402" s="11" t="s">
        <v>1373</v>
      </c>
      <c r="Z402" s="11">
        <f t="shared" si="17"/>
        <v>800</v>
      </c>
      <c r="AA402" s="11">
        <f t="shared" si="18"/>
        <v>4000</v>
      </c>
      <c r="AC402" s="14"/>
    </row>
    <row r="403" spans="1:29" s="11" customFormat="1" ht="11.85" customHeight="1" x14ac:dyDescent="0.2">
      <c r="A403" s="9" t="s">
        <v>993</v>
      </c>
      <c r="B403" s="10">
        <v>26</v>
      </c>
      <c r="C403" s="9" t="s">
        <v>297</v>
      </c>
      <c r="D403" s="9" t="s">
        <v>290</v>
      </c>
      <c r="E403" s="11" t="s">
        <v>291</v>
      </c>
      <c r="F403" s="11">
        <v>16</v>
      </c>
      <c r="G403" s="11">
        <v>25</v>
      </c>
      <c r="J403" s="11" t="s">
        <v>260</v>
      </c>
      <c r="K403" s="12" t="s">
        <v>507</v>
      </c>
      <c r="L403" s="9" t="s">
        <v>234</v>
      </c>
      <c r="M403" s="11" t="s">
        <v>507</v>
      </c>
      <c r="N403" s="11" t="s">
        <v>260</v>
      </c>
      <c r="P403" s="11">
        <v>25</v>
      </c>
      <c r="Q403" s="9" t="s">
        <v>297</v>
      </c>
      <c r="R403" s="10">
        <v>29.1</v>
      </c>
      <c r="S403" s="13" t="s">
        <v>1372</v>
      </c>
      <c r="T403" s="9" t="s">
        <v>510</v>
      </c>
      <c r="U403" s="11" t="s">
        <v>300</v>
      </c>
      <c r="V403" s="11" t="s">
        <v>300</v>
      </c>
      <c r="W403" s="11" t="s">
        <v>1276</v>
      </c>
      <c r="X403" s="11" t="s">
        <v>1373</v>
      </c>
      <c r="Z403" s="11">
        <f t="shared" si="17"/>
        <v>800</v>
      </c>
      <c r="AA403" s="11">
        <f t="shared" si="18"/>
        <v>4000</v>
      </c>
      <c r="AC403" s="14"/>
    </row>
    <row r="404" spans="1:29" s="11" customFormat="1" ht="11.85" customHeight="1" x14ac:dyDescent="0.2">
      <c r="A404" s="9" t="s">
        <v>517</v>
      </c>
      <c r="B404" s="10">
        <v>29</v>
      </c>
      <c r="C404" s="9" t="s">
        <v>297</v>
      </c>
      <c r="D404" s="9" t="s">
        <v>290</v>
      </c>
      <c r="E404" s="11" t="s">
        <v>291</v>
      </c>
      <c r="F404" s="11">
        <v>16</v>
      </c>
      <c r="G404" s="11">
        <v>25</v>
      </c>
      <c r="J404" s="11" t="s">
        <v>260</v>
      </c>
      <c r="K404" s="12" t="s">
        <v>507</v>
      </c>
      <c r="L404" s="9" t="s">
        <v>234</v>
      </c>
      <c r="M404" s="11" t="s">
        <v>507</v>
      </c>
      <c r="N404" s="11" t="s">
        <v>260</v>
      </c>
      <c r="P404" s="11">
        <v>25</v>
      </c>
      <c r="Q404" s="9" t="s">
        <v>297</v>
      </c>
      <c r="R404" s="10">
        <v>28.45</v>
      </c>
      <c r="S404" s="13" t="s">
        <v>1372</v>
      </c>
      <c r="T404" s="9" t="s">
        <v>508</v>
      </c>
      <c r="U404" s="11" t="s">
        <v>300</v>
      </c>
      <c r="V404" s="11" t="s">
        <v>300</v>
      </c>
      <c r="W404" s="11" t="s">
        <v>1276</v>
      </c>
      <c r="X404" s="11" t="s">
        <v>1373</v>
      </c>
      <c r="Z404" s="11">
        <f t="shared" si="17"/>
        <v>800</v>
      </c>
      <c r="AA404" s="11">
        <f t="shared" si="18"/>
        <v>4000</v>
      </c>
      <c r="AC404" s="14"/>
    </row>
    <row r="405" spans="1:29" s="11" customFormat="1" ht="11.85" customHeight="1" x14ac:dyDescent="0.2">
      <c r="A405" s="9" t="s">
        <v>515</v>
      </c>
      <c r="B405" s="10">
        <v>29.25</v>
      </c>
      <c r="C405" s="9" t="s">
        <v>297</v>
      </c>
      <c r="D405" s="9" t="s">
        <v>290</v>
      </c>
      <c r="E405" s="11" t="s">
        <v>291</v>
      </c>
      <c r="F405" s="11">
        <v>16</v>
      </c>
      <c r="G405" s="11">
        <v>25</v>
      </c>
      <c r="J405" s="11" t="s">
        <v>260</v>
      </c>
      <c r="K405" s="12" t="s">
        <v>507</v>
      </c>
      <c r="L405" s="9" t="s">
        <v>234</v>
      </c>
      <c r="M405" s="11" t="s">
        <v>507</v>
      </c>
      <c r="N405" s="11" t="s">
        <v>260</v>
      </c>
      <c r="P405" s="11">
        <v>25</v>
      </c>
      <c r="Q405" s="9" t="s">
        <v>297</v>
      </c>
      <c r="R405" s="10">
        <v>28.45</v>
      </c>
      <c r="S405" s="13" t="s">
        <v>1372</v>
      </c>
      <c r="T405" s="9" t="s">
        <v>508</v>
      </c>
      <c r="U405" s="11" t="s">
        <v>300</v>
      </c>
      <c r="V405" s="11" t="s">
        <v>300</v>
      </c>
      <c r="W405" s="11" t="s">
        <v>1276</v>
      </c>
      <c r="X405" s="11" t="s">
        <v>1373</v>
      </c>
      <c r="Z405" s="11">
        <f t="shared" si="17"/>
        <v>800</v>
      </c>
      <c r="AA405" s="11">
        <f t="shared" si="18"/>
        <v>4000</v>
      </c>
      <c r="AC405" s="14"/>
    </row>
    <row r="406" spans="1:29" s="11" customFormat="1" ht="11.85" customHeight="1" x14ac:dyDescent="0.2">
      <c r="A406" s="9" t="s">
        <v>513</v>
      </c>
      <c r="B406" s="10">
        <v>29.35</v>
      </c>
      <c r="C406" s="9" t="s">
        <v>297</v>
      </c>
      <c r="D406" s="9" t="s">
        <v>290</v>
      </c>
      <c r="E406" s="11" t="s">
        <v>291</v>
      </c>
      <c r="F406" s="11">
        <v>16</v>
      </c>
      <c r="G406" s="11">
        <v>25</v>
      </c>
      <c r="J406" s="11" t="s">
        <v>260</v>
      </c>
      <c r="K406" s="12" t="s">
        <v>507</v>
      </c>
      <c r="L406" s="9" t="s">
        <v>234</v>
      </c>
      <c r="M406" s="11" t="s">
        <v>507</v>
      </c>
      <c r="N406" s="11" t="s">
        <v>260</v>
      </c>
      <c r="P406" s="11">
        <v>25</v>
      </c>
      <c r="Q406" s="9" t="s">
        <v>297</v>
      </c>
      <c r="R406" s="10">
        <v>26.75</v>
      </c>
      <c r="S406" s="13" t="s">
        <v>1372</v>
      </c>
      <c r="T406" s="9" t="s">
        <v>994</v>
      </c>
      <c r="U406" s="11" t="s">
        <v>300</v>
      </c>
      <c r="V406" s="11" t="s">
        <v>300</v>
      </c>
      <c r="W406" s="11" t="s">
        <v>1276</v>
      </c>
      <c r="X406" s="11" t="s">
        <v>1373</v>
      </c>
      <c r="Z406" s="11">
        <f t="shared" si="17"/>
        <v>800</v>
      </c>
      <c r="AA406" s="11">
        <f t="shared" si="18"/>
        <v>4000</v>
      </c>
      <c r="AC406" s="14"/>
    </row>
    <row r="407" spans="1:29" s="11" customFormat="1" ht="11.85" customHeight="1" x14ac:dyDescent="0.2">
      <c r="A407" s="9" t="s">
        <v>511</v>
      </c>
      <c r="B407" s="10">
        <v>30.25</v>
      </c>
      <c r="C407" s="9" t="s">
        <v>297</v>
      </c>
      <c r="D407" s="9" t="s">
        <v>290</v>
      </c>
      <c r="E407" s="11" t="s">
        <v>291</v>
      </c>
      <c r="F407" s="11">
        <v>16</v>
      </c>
      <c r="G407" s="11">
        <v>25</v>
      </c>
      <c r="J407" s="11" t="s">
        <v>260</v>
      </c>
      <c r="K407" s="12" t="s">
        <v>507</v>
      </c>
      <c r="L407" s="9" t="s">
        <v>234</v>
      </c>
      <c r="M407" s="11" t="s">
        <v>507</v>
      </c>
      <c r="N407" s="11" t="s">
        <v>260</v>
      </c>
      <c r="P407" s="11">
        <v>25</v>
      </c>
      <c r="Q407" s="9" t="s">
        <v>297</v>
      </c>
      <c r="R407" s="10">
        <v>26.75</v>
      </c>
      <c r="S407" s="13" t="s">
        <v>1372</v>
      </c>
      <c r="T407" s="9" t="s">
        <v>994</v>
      </c>
      <c r="U407" s="11" t="s">
        <v>300</v>
      </c>
      <c r="V407" s="11" t="s">
        <v>300</v>
      </c>
      <c r="W407" s="11" t="s">
        <v>1276</v>
      </c>
      <c r="X407" s="11" t="s">
        <v>1373</v>
      </c>
      <c r="Z407" s="11">
        <f t="shared" si="17"/>
        <v>800</v>
      </c>
      <c r="AA407" s="11">
        <f t="shared" si="18"/>
        <v>4000</v>
      </c>
      <c r="AC407" s="14"/>
    </row>
    <row r="408" spans="1:29" s="11" customFormat="1" ht="11.85" customHeight="1" x14ac:dyDescent="0.2">
      <c r="A408" s="9" t="s">
        <v>525</v>
      </c>
      <c r="B408" s="10">
        <v>33.65</v>
      </c>
      <c r="C408" s="9" t="s">
        <v>297</v>
      </c>
      <c r="D408" s="9" t="s">
        <v>290</v>
      </c>
      <c r="E408" s="11" t="s">
        <v>291</v>
      </c>
      <c r="F408" s="11">
        <v>16</v>
      </c>
      <c r="G408" s="11">
        <v>25</v>
      </c>
      <c r="J408" s="11" t="s">
        <v>260</v>
      </c>
      <c r="K408" s="12" t="s">
        <v>507</v>
      </c>
      <c r="L408" s="9" t="s">
        <v>234</v>
      </c>
      <c r="M408" s="11" t="s">
        <v>507</v>
      </c>
      <c r="N408" s="11" t="s">
        <v>260</v>
      </c>
      <c r="P408" s="11">
        <v>25</v>
      </c>
      <c r="Q408" s="9" t="s">
        <v>297</v>
      </c>
      <c r="R408" s="10">
        <v>26</v>
      </c>
      <c r="S408" s="13" t="s">
        <v>1372</v>
      </c>
      <c r="T408" s="9" t="s">
        <v>985</v>
      </c>
      <c r="U408" s="11" t="s">
        <v>300</v>
      </c>
      <c r="V408" s="11" t="s">
        <v>300</v>
      </c>
      <c r="W408" s="11" t="s">
        <v>1276</v>
      </c>
      <c r="X408" s="11" t="s">
        <v>1373</v>
      </c>
      <c r="Z408" s="11">
        <f t="shared" si="17"/>
        <v>800</v>
      </c>
      <c r="AA408" s="11">
        <f t="shared" si="18"/>
        <v>4000</v>
      </c>
      <c r="AC408" s="14"/>
    </row>
    <row r="409" spans="1:29" s="11" customFormat="1" ht="11.85" customHeight="1" x14ac:dyDescent="0.2">
      <c r="A409" s="9" t="s">
        <v>519</v>
      </c>
      <c r="B409" s="10">
        <v>33.85</v>
      </c>
      <c r="C409" s="9" t="s">
        <v>297</v>
      </c>
      <c r="D409" s="9" t="s">
        <v>290</v>
      </c>
      <c r="E409" s="11" t="s">
        <v>291</v>
      </c>
      <c r="F409" s="11">
        <v>16</v>
      </c>
      <c r="G409" s="11">
        <v>25</v>
      </c>
      <c r="J409" s="11" t="s">
        <v>260</v>
      </c>
      <c r="K409" s="12" t="s">
        <v>507</v>
      </c>
      <c r="L409" s="9" t="s">
        <v>234</v>
      </c>
      <c r="M409" s="11" t="s">
        <v>507</v>
      </c>
      <c r="N409" s="11" t="s">
        <v>260</v>
      </c>
      <c r="P409" s="11">
        <v>25</v>
      </c>
      <c r="Q409" s="9" t="s">
        <v>297</v>
      </c>
      <c r="R409" s="10">
        <v>25</v>
      </c>
      <c r="S409" s="13" t="s">
        <v>1372</v>
      </c>
      <c r="T409" s="9" t="s">
        <v>995</v>
      </c>
      <c r="U409" s="11" t="s">
        <v>300</v>
      </c>
      <c r="V409" s="11" t="s">
        <v>300</v>
      </c>
      <c r="W409" s="11" t="s">
        <v>1276</v>
      </c>
      <c r="X409" s="11" t="s">
        <v>1373</v>
      </c>
      <c r="Z409" s="11">
        <f t="shared" si="17"/>
        <v>800</v>
      </c>
      <c r="AA409" s="11">
        <f t="shared" si="18"/>
        <v>4000</v>
      </c>
      <c r="AC409" s="14"/>
    </row>
    <row r="410" spans="1:29" s="11" customFormat="1" ht="11.85" customHeight="1" x14ac:dyDescent="0.2">
      <c r="A410" s="9" t="s">
        <v>519</v>
      </c>
      <c r="B410" s="10">
        <v>33.85</v>
      </c>
      <c r="C410" s="9" t="s">
        <v>297</v>
      </c>
      <c r="D410" s="9" t="s">
        <v>290</v>
      </c>
      <c r="E410" s="11" t="s">
        <v>291</v>
      </c>
      <c r="F410" s="11">
        <v>16</v>
      </c>
      <c r="G410" s="11">
        <v>25</v>
      </c>
      <c r="J410" s="11" t="s">
        <v>260</v>
      </c>
      <c r="K410" s="12" t="s">
        <v>507</v>
      </c>
      <c r="L410" s="9" t="s">
        <v>234</v>
      </c>
      <c r="M410" s="11" t="s">
        <v>507</v>
      </c>
      <c r="N410" s="11" t="s">
        <v>260</v>
      </c>
      <c r="P410" s="11">
        <v>25</v>
      </c>
      <c r="Q410" s="9" t="s">
        <v>297</v>
      </c>
      <c r="R410" s="10">
        <v>25</v>
      </c>
      <c r="S410" s="13" t="s">
        <v>1372</v>
      </c>
      <c r="T410" s="9" t="s">
        <v>995</v>
      </c>
      <c r="U410" s="11" t="s">
        <v>300</v>
      </c>
      <c r="V410" s="11" t="s">
        <v>300</v>
      </c>
      <c r="W410" s="11" t="s">
        <v>1276</v>
      </c>
      <c r="X410" s="11" t="s">
        <v>1373</v>
      </c>
      <c r="Z410" s="11">
        <f t="shared" si="17"/>
        <v>800</v>
      </c>
      <c r="AA410" s="11">
        <f t="shared" si="18"/>
        <v>4000</v>
      </c>
      <c r="AC410" s="14"/>
    </row>
    <row r="411" spans="1:29" s="11" customFormat="1" ht="11.85" customHeight="1" x14ac:dyDescent="0.2">
      <c r="A411" s="9" t="s">
        <v>997</v>
      </c>
      <c r="B411" s="10">
        <v>51</v>
      </c>
      <c r="C411" s="9" t="s">
        <v>973</v>
      </c>
      <c r="D411" s="9" t="s">
        <v>290</v>
      </c>
      <c r="E411" s="11" t="s">
        <v>291</v>
      </c>
      <c r="F411" s="11">
        <v>16</v>
      </c>
      <c r="G411" s="11">
        <v>25</v>
      </c>
      <c r="J411" s="11" t="s">
        <v>260</v>
      </c>
      <c r="K411" s="12" t="s">
        <v>507</v>
      </c>
      <c r="L411" s="9" t="s">
        <v>234</v>
      </c>
      <c r="M411" s="11" t="s">
        <v>507</v>
      </c>
      <c r="N411" s="11" t="s">
        <v>260</v>
      </c>
      <c r="P411" s="11">
        <v>25</v>
      </c>
      <c r="Q411" s="9" t="s">
        <v>297</v>
      </c>
      <c r="R411" s="10">
        <v>24.25</v>
      </c>
      <c r="S411" s="13" t="s">
        <v>1372</v>
      </c>
      <c r="T411" s="9" t="s">
        <v>987</v>
      </c>
      <c r="U411" s="11" t="s">
        <v>300</v>
      </c>
      <c r="V411" s="11" t="s">
        <v>300</v>
      </c>
      <c r="W411" s="11" t="s">
        <v>1276</v>
      </c>
      <c r="X411" s="11" t="s">
        <v>1373</v>
      </c>
      <c r="Z411" s="11">
        <f t="shared" si="17"/>
        <v>800</v>
      </c>
      <c r="AA411" s="11">
        <f t="shared" si="18"/>
        <v>4000</v>
      </c>
      <c r="AC411" s="14"/>
    </row>
    <row r="412" spans="1:29" s="11" customFormat="1" ht="11.85" customHeight="1" x14ac:dyDescent="0.2">
      <c r="A412" s="9" t="s">
        <v>526</v>
      </c>
      <c r="B412" s="10">
        <v>84.5</v>
      </c>
      <c r="C412" s="9" t="s">
        <v>297</v>
      </c>
      <c r="D412" s="9" t="s">
        <v>290</v>
      </c>
      <c r="E412" s="11" t="s">
        <v>291</v>
      </c>
      <c r="F412" s="11">
        <v>16</v>
      </c>
      <c r="G412" s="11">
        <v>25</v>
      </c>
      <c r="J412" s="11" t="s">
        <v>260</v>
      </c>
      <c r="K412" s="12" t="s">
        <v>507</v>
      </c>
      <c r="L412" s="9" t="s">
        <v>234</v>
      </c>
      <c r="M412" s="11" t="s">
        <v>507</v>
      </c>
      <c r="N412" s="11" t="s">
        <v>260</v>
      </c>
      <c r="P412" s="11">
        <v>25</v>
      </c>
      <c r="Q412" s="9" t="s">
        <v>297</v>
      </c>
      <c r="R412" s="10">
        <v>24.25</v>
      </c>
      <c r="S412" s="13" t="s">
        <v>1372</v>
      </c>
      <c r="T412" s="9" t="s">
        <v>987</v>
      </c>
      <c r="U412" s="11" t="s">
        <v>300</v>
      </c>
      <c r="V412" s="11" t="s">
        <v>300</v>
      </c>
      <c r="W412" s="11" t="s">
        <v>1276</v>
      </c>
      <c r="X412" s="11" t="s">
        <v>1373</v>
      </c>
      <c r="Z412" s="11">
        <f t="shared" si="17"/>
        <v>800</v>
      </c>
      <c r="AA412" s="11">
        <f t="shared" si="18"/>
        <v>4000</v>
      </c>
      <c r="AC412" s="14"/>
    </row>
    <row r="413" spans="1:29" s="11" customFormat="1" ht="11.85" customHeight="1" x14ac:dyDescent="0.2">
      <c r="A413" s="9" t="s">
        <v>526</v>
      </c>
      <c r="B413" s="10">
        <v>84.5</v>
      </c>
      <c r="C413" s="9" t="s">
        <v>297</v>
      </c>
      <c r="D413" s="9" t="s">
        <v>290</v>
      </c>
      <c r="E413" s="11" t="s">
        <v>291</v>
      </c>
      <c r="F413" s="11">
        <v>16</v>
      </c>
      <c r="G413" s="11">
        <v>25</v>
      </c>
      <c r="J413" s="11" t="s">
        <v>260</v>
      </c>
      <c r="K413" s="12" t="s">
        <v>507</v>
      </c>
      <c r="L413" s="9" t="s">
        <v>234</v>
      </c>
      <c r="M413" s="11" t="s">
        <v>507</v>
      </c>
      <c r="N413" s="11" t="s">
        <v>260</v>
      </c>
      <c r="O413" s="77"/>
      <c r="P413" s="11">
        <v>25</v>
      </c>
      <c r="Q413" s="9" t="s">
        <v>297</v>
      </c>
      <c r="R413" s="10">
        <v>20.6</v>
      </c>
      <c r="S413" s="13" t="s">
        <v>1372</v>
      </c>
      <c r="T413" s="9" t="s">
        <v>769</v>
      </c>
      <c r="U413" s="11" t="s">
        <v>300</v>
      </c>
      <c r="V413" s="11" t="s">
        <v>300</v>
      </c>
      <c r="W413" s="11" t="s">
        <v>1276</v>
      </c>
      <c r="X413" s="11" t="s">
        <v>1373</v>
      </c>
      <c r="Z413" s="11">
        <f t="shared" si="17"/>
        <v>800</v>
      </c>
      <c r="AA413" s="11">
        <f t="shared" si="18"/>
        <v>4000</v>
      </c>
      <c r="AC413" s="14"/>
    </row>
    <row r="414" spans="1:29" s="11" customFormat="1" ht="11.85" customHeight="1" x14ac:dyDescent="0.2">
      <c r="A414" s="9" t="s">
        <v>530</v>
      </c>
      <c r="B414" s="10">
        <v>90</v>
      </c>
      <c r="C414" s="9" t="s">
        <v>310</v>
      </c>
      <c r="D414" s="9" t="s">
        <v>290</v>
      </c>
      <c r="E414" s="11" t="s">
        <v>291</v>
      </c>
      <c r="F414" s="11">
        <v>16</v>
      </c>
      <c r="G414" s="11">
        <v>25</v>
      </c>
      <c r="J414" s="11" t="s">
        <v>260</v>
      </c>
      <c r="K414" s="12" t="s">
        <v>507</v>
      </c>
      <c r="L414" s="9" t="s">
        <v>234</v>
      </c>
      <c r="M414" s="11" t="s">
        <v>507</v>
      </c>
      <c r="N414" s="11" t="s">
        <v>260</v>
      </c>
      <c r="O414" s="77"/>
      <c r="P414" s="11">
        <v>25</v>
      </c>
      <c r="Q414" s="9" t="s">
        <v>297</v>
      </c>
      <c r="R414" s="10">
        <v>19.5</v>
      </c>
      <c r="S414" s="13" t="s">
        <v>1372</v>
      </c>
      <c r="T414" s="9" t="s">
        <v>767</v>
      </c>
      <c r="U414" s="11" t="s">
        <v>300</v>
      </c>
      <c r="V414" s="11" t="s">
        <v>300</v>
      </c>
      <c r="W414" s="11" t="s">
        <v>1276</v>
      </c>
      <c r="X414" s="11" t="s">
        <v>1373</v>
      </c>
      <c r="Z414" s="11">
        <f t="shared" si="17"/>
        <v>800</v>
      </c>
      <c r="AA414" s="11">
        <f t="shared" si="18"/>
        <v>4000</v>
      </c>
      <c r="AC414" s="14"/>
    </row>
    <row r="415" spans="1:29" s="11" customFormat="1" ht="10.199999999999999" x14ac:dyDescent="0.2">
      <c r="A415" s="9" t="s">
        <v>587</v>
      </c>
      <c r="B415" s="10">
        <v>114</v>
      </c>
      <c r="C415" s="9" t="s">
        <v>297</v>
      </c>
      <c r="D415" s="9" t="s">
        <v>290</v>
      </c>
      <c r="E415" s="11" t="s">
        <v>291</v>
      </c>
      <c r="F415" s="11">
        <v>16</v>
      </c>
      <c r="G415" s="11">
        <v>25</v>
      </c>
      <c r="I415" s="12" t="s">
        <v>1366</v>
      </c>
      <c r="J415" s="11" t="s">
        <v>260</v>
      </c>
      <c r="K415" s="12" t="s">
        <v>588</v>
      </c>
      <c r="L415" s="9" t="s">
        <v>234</v>
      </c>
      <c r="M415" s="11" t="s">
        <v>507</v>
      </c>
      <c r="N415" s="11" t="s">
        <v>260</v>
      </c>
      <c r="O415" s="77"/>
      <c r="P415" s="11">
        <v>25</v>
      </c>
      <c r="Q415" s="9" t="s">
        <v>297</v>
      </c>
      <c r="R415" s="10">
        <v>19.5</v>
      </c>
      <c r="S415" s="13" t="s">
        <v>1372</v>
      </c>
      <c r="T415" s="9" t="s">
        <v>768</v>
      </c>
      <c r="U415" s="11" t="s">
        <v>300</v>
      </c>
      <c r="V415" s="11" t="s">
        <v>300</v>
      </c>
      <c r="W415" s="11" t="s">
        <v>1276</v>
      </c>
      <c r="X415" s="11" t="s">
        <v>1373</v>
      </c>
      <c r="Z415" s="11">
        <f t="shared" si="17"/>
        <v>800</v>
      </c>
      <c r="AA415" s="11">
        <f t="shared" si="18"/>
        <v>4000</v>
      </c>
      <c r="AC415" s="14"/>
    </row>
    <row r="416" spans="1:29" s="11" customFormat="1" ht="11.85" customHeight="1" x14ac:dyDescent="0.2">
      <c r="A416" s="9" t="s">
        <v>529</v>
      </c>
      <c r="B416" s="10">
        <v>92.5</v>
      </c>
      <c r="C416" s="9" t="s">
        <v>310</v>
      </c>
      <c r="D416" s="9" t="s">
        <v>290</v>
      </c>
      <c r="E416" s="11" t="s">
        <v>291</v>
      </c>
      <c r="F416" s="11">
        <v>16</v>
      </c>
      <c r="G416" s="11">
        <v>25</v>
      </c>
      <c r="I416" s="12" t="s">
        <v>537</v>
      </c>
      <c r="J416" s="11" t="s">
        <v>260</v>
      </c>
      <c r="K416" s="12" t="s">
        <v>507</v>
      </c>
      <c r="L416" s="9" t="s">
        <v>234</v>
      </c>
      <c r="M416" s="11" t="s">
        <v>537</v>
      </c>
      <c r="N416" s="11" t="s">
        <v>260</v>
      </c>
      <c r="O416" s="11" t="s">
        <v>1320</v>
      </c>
      <c r="P416" s="11">
        <v>25</v>
      </c>
      <c r="Q416" s="9" t="s">
        <v>554</v>
      </c>
      <c r="R416" s="10">
        <v>89.5</v>
      </c>
      <c r="S416" s="13" t="s">
        <v>1372</v>
      </c>
      <c r="T416" s="9" t="s">
        <v>556</v>
      </c>
      <c r="U416" s="11" t="s">
        <v>300</v>
      </c>
      <c r="V416" s="11" t="s">
        <v>300</v>
      </c>
      <c r="W416" s="11" t="s">
        <v>1276</v>
      </c>
      <c r="X416" s="11" t="s">
        <v>1373</v>
      </c>
      <c r="Z416" s="11">
        <f t="shared" si="17"/>
        <v>800</v>
      </c>
      <c r="AA416" s="11">
        <f t="shared" si="18"/>
        <v>4000</v>
      </c>
      <c r="AC416" s="14"/>
    </row>
    <row r="417" spans="1:29" s="11" customFormat="1" ht="11.85" customHeight="1" x14ac:dyDescent="0.2">
      <c r="A417" s="9" t="s">
        <v>523</v>
      </c>
      <c r="B417" s="10">
        <v>114.25</v>
      </c>
      <c r="C417" s="9" t="s">
        <v>310</v>
      </c>
      <c r="D417" s="9" t="s">
        <v>290</v>
      </c>
      <c r="E417" s="11" t="s">
        <v>291</v>
      </c>
      <c r="F417" s="11">
        <v>16</v>
      </c>
      <c r="G417" s="11">
        <v>25</v>
      </c>
      <c r="I417" s="12" t="s">
        <v>537</v>
      </c>
      <c r="J417" s="11" t="s">
        <v>260</v>
      </c>
      <c r="K417" s="12" t="s">
        <v>507</v>
      </c>
      <c r="L417" s="9" t="s">
        <v>234</v>
      </c>
      <c r="M417" s="11" t="s">
        <v>537</v>
      </c>
      <c r="N417" s="11" t="s">
        <v>260</v>
      </c>
      <c r="O417" s="11" t="s">
        <v>1320</v>
      </c>
      <c r="P417" s="11">
        <v>25</v>
      </c>
      <c r="Q417" s="9" t="s">
        <v>554</v>
      </c>
      <c r="R417" s="10">
        <v>89.5</v>
      </c>
      <c r="S417" s="13" t="s">
        <v>1372</v>
      </c>
      <c r="T417" s="9" t="s">
        <v>556</v>
      </c>
      <c r="U417" s="11" t="s">
        <v>300</v>
      </c>
      <c r="V417" s="11" t="s">
        <v>300</v>
      </c>
      <c r="W417" s="11" t="s">
        <v>1276</v>
      </c>
      <c r="X417" s="11" t="s">
        <v>1373</v>
      </c>
      <c r="Z417" s="11">
        <f t="shared" si="17"/>
        <v>800</v>
      </c>
      <c r="AA417" s="11">
        <f t="shared" si="18"/>
        <v>4000</v>
      </c>
      <c r="AC417" s="14"/>
    </row>
    <row r="418" spans="1:29" s="11" customFormat="1" ht="11.85" customHeight="1" x14ac:dyDescent="0.2">
      <c r="A418" s="9" t="s">
        <v>521</v>
      </c>
      <c r="B418" s="10">
        <v>116.5</v>
      </c>
      <c r="C418" s="9" t="s">
        <v>310</v>
      </c>
      <c r="D418" s="9" t="s">
        <v>290</v>
      </c>
      <c r="E418" s="11" t="s">
        <v>291</v>
      </c>
      <c r="F418" s="11">
        <v>16</v>
      </c>
      <c r="G418" s="11">
        <v>25</v>
      </c>
      <c r="I418" s="12" t="s">
        <v>537</v>
      </c>
      <c r="J418" s="11" t="s">
        <v>260</v>
      </c>
      <c r="K418" s="12" t="s">
        <v>507</v>
      </c>
      <c r="L418" s="9" t="s">
        <v>234</v>
      </c>
      <c r="M418" s="11" t="s">
        <v>537</v>
      </c>
      <c r="N418" s="11" t="s">
        <v>260</v>
      </c>
      <c r="O418" s="11" t="s">
        <v>1308</v>
      </c>
      <c r="P418" s="11">
        <v>25</v>
      </c>
      <c r="Q418" s="9" t="s">
        <v>548</v>
      </c>
      <c r="R418" s="10">
        <v>45.85</v>
      </c>
      <c r="S418" s="13" t="s">
        <v>1372</v>
      </c>
      <c r="T418" s="9" t="s">
        <v>552</v>
      </c>
      <c r="U418" s="11" t="s">
        <v>300</v>
      </c>
      <c r="V418" s="11" t="s">
        <v>300</v>
      </c>
      <c r="W418" s="11" t="s">
        <v>1276</v>
      </c>
      <c r="X418" s="11" t="s">
        <v>1373</v>
      </c>
      <c r="Z418" s="11">
        <f t="shared" si="17"/>
        <v>800</v>
      </c>
      <c r="AA418" s="11">
        <f t="shared" si="18"/>
        <v>4000</v>
      </c>
      <c r="AC418" s="14"/>
    </row>
    <row r="419" spans="1:29" s="11" customFormat="1" ht="11.85" customHeight="1" x14ac:dyDescent="0.2">
      <c r="A419" s="9" t="s">
        <v>528</v>
      </c>
      <c r="B419" s="10">
        <v>120</v>
      </c>
      <c r="C419" s="9" t="s">
        <v>297</v>
      </c>
      <c r="D419" s="9" t="s">
        <v>290</v>
      </c>
      <c r="E419" s="11" t="s">
        <v>291</v>
      </c>
      <c r="F419" s="11">
        <v>16</v>
      </c>
      <c r="G419" s="11">
        <v>25</v>
      </c>
      <c r="I419" s="12" t="s">
        <v>537</v>
      </c>
      <c r="J419" s="11" t="s">
        <v>260</v>
      </c>
      <c r="K419" s="12" t="s">
        <v>507</v>
      </c>
      <c r="L419" s="9" t="s">
        <v>234</v>
      </c>
      <c r="M419" s="11" t="s">
        <v>537</v>
      </c>
      <c r="N419" s="11" t="s">
        <v>260</v>
      </c>
      <c r="O419" s="11" t="s">
        <v>1307</v>
      </c>
      <c r="P419" s="11">
        <v>25</v>
      </c>
      <c r="Q419" s="9" t="s">
        <v>297</v>
      </c>
      <c r="R419" s="10">
        <v>38.450000000000003</v>
      </c>
      <c r="S419" s="13" t="s">
        <v>1372</v>
      </c>
      <c r="T419" s="9" t="s">
        <v>551</v>
      </c>
      <c r="U419" s="11" t="s">
        <v>300</v>
      </c>
      <c r="V419" s="11" t="s">
        <v>300</v>
      </c>
      <c r="W419" s="11" t="s">
        <v>1276</v>
      </c>
      <c r="X419" s="11" t="s">
        <v>1373</v>
      </c>
      <c r="Z419" s="11">
        <f t="shared" si="17"/>
        <v>800</v>
      </c>
      <c r="AA419" s="11">
        <f t="shared" si="18"/>
        <v>4000</v>
      </c>
      <c r="AC419" s="14"/>
    </row>
    <row r="420" spans="1:29" s="11" customFormat="1" ht="11.85" customHeight="1" x14ac:dyDescent="0.2">
      <c r="A420" s="9" t="s">
        <v>527</v>
      </c>
      <c r="B420" s="10">
        <v>129.5</v>
      </c>
      <c r="C420" s="9" t="s">
        <v>297</v>
      </c>
      <c r="D420" s="9" t="s">
        <v>290</v>
      </c>
      <c r="E420" s="11" t="s">
        <v>291</v>
      </c>
      <c r="F420" s="11">
        <v>16</v>
      </c>
      <c r="G420" s="11">
        <v>25</v>
      </c>
      <c r="I420" s="12" t="s">
        <v>537</v>
      </c>
      <c r="J420" s="11" t="s">
        <v>260</v>
      </c>
      <c r="K420" s="12" t="s">
        <v>507</v>
      </c>
      <c r="L420" s="9" t="s">
        <v>234</v>
      </c>
      <c r="M420" s="11" t="s">
        <v>537</v>
      </c>
      <c r="N420" s="11" t="s">
        <v>260</v>
      </c>
      <c r="O420" s="11" t="s">
        <v>1307</v>
      </c>
      <c r="P420" s="11">
        <v>25</v>
      </c>
      <c r="Q420" s="9" t="s">
        <v>297</v>
      </c>
      <c r="R420" s="10">
        <v>38.450000000000003</v>
      </c>
      <c r="S420" s="13" t="s">
        <v>1372</v>
      </c>
      <c r="T420" s="9" t="s">
        <v>551</v>
      </c>
      <c r="U420" s="11" t="s">
        <v>300</v>
      </c>
      <c r="V420" s="11" t="s">
        <v>300</v>
      </c>
      <c r="W420" s="11" t="s">
        <v>1276</v>
      </c>
      <c r="X420" s="11" t="s">
        <v>1373</v>
      </c>
      <c r="Z420" s="11">
        <f t="shared" si="17"/>
        <v>800</v>
      </c>
      <c r="AA420" s="11">
        <f t="shared" si="18"/>
        <v>4000</v>
      </c>
      <c r="AC420" s="14"/>
    </row>
    <row r="421" spans="1:29" s="11" customFormat="1" ht="11.85" customHeight="1" x14ac:dyDescent="0.2">
      <c r="A421" s="9" t="s">
        <v>532</v>
      </c>
      <c r="B421" s="10">
        <v>130</v>
      </c>
      <c r="C421" s="9" t="s">
        <v>310</v>
      </c>
      <c r="D421" s="9" t="s">
        <v>290</v>
      </c>
      <c r="E421" s="11" t="s">
        <v>291</v>
      </c>
      <c r="F421" s="11">
        <v>16</v>
      </c>
      <c r="G421" s="11">
        <v>25</v>
      </c>
      <c r="J421" s="11" t="s">
        <v>260</v>
      </c>
      <c r="K421" s="12" t="s">
        <v>507</v>
      </c>
      <c r="L421" s="9" t="s">
        <v>234</v>
      </c>
      <c r="M421" s="11" t="s">
        <v>614</v>
      </c>
      <c r="N421" s="11" t="s">
        <v>260</v>
      </c>
      <c r="O421" s="11" t="s">
        <v>507</v>
      </c>
      <c r="P421" s="11">
        <v>25</v>
      </c>
      <c r="Q421" s="9" t="s">
        <v>297</v>
      </c>
      <c r="R421" s="10">
        <v>30.2</v>
      </c>
      <c r="S421" s="13" t="s">
        <v>1372</v>
      </c>
      <c r="T421" s="9" t="s">
        <v>637</v>
      </c>
      <c r="U421" s="11" t="s">
        <v>300</v>
      </c>
      <c r="V421" s="11" t="s">
        <v>300</v>
      </c>
      <c r="W421" s="11" t="s">
        <v>1276</v>
      </c>
      <c r="X421" s="11" t="s">
        <v>1373</v>
      </c>
      <c r="Z421" s="11">
        <f t="shared" si="17"/>
        <v>800</v>
      </c>
      <c r="AA421" s="11">
        <f t="shared" si="18"/>
        <v>4000</v>
      </c>
      <c r="AC421" s="14"/>
    </row>
    <row r="422" spans="1:29" s="11" customFormat="1" ht="11.85" customHeight="1" x14ac:dyDescent="0.2">
      <c r="A422" s="9" t="s">
        <v>533</v>
      </c>
      <c r="B422" s="10">
        <v>130</v>
      </c>
      <c r="C422" s="9" t="s">
        <v>310</v>
      </c>
      <c r="D422" s="9" t="s">
        <v>290</v>
      </c>
      <c r="E422" s="11" t="s">
        <v>291</v>
      </c>
      <c r="F422" s="11">
        <v>16</v>
      </c>
      <c r="G422" s="11">
        <v>25</v>
      </c>
      <c r="J422" s="11" t="s">
        <v>260</v>
      </c>
      <c r="K422" s="12" t="s">
        <v>507</v>
      </c>
      <c r="L422" s="9" t="s">
        <v>234</v>
      </c>
      <c r="M422" s="11" t="s">
        <v>771</v>
      </c>
      <c r="N422" s="11" t="s">
        <v>260</v>
      </c>
      <c r="O422" s="11" t="s">
        <v>507</v>
      </c>
      <c r="P422" s="11">
        <v>25</v>
      </c>
      <c r="Q422" s="9" t="s">
        <v>293</v>
      </c>
      <c r="R422" s="10">
        <v>26.15</v>
      </c>
      <c r="S422" s="13" t="s">
        <v>1372</v>
      </c>
      <c r="T422" s="9" t="s">
        <v>1100</v>
      </c>
      <c r="U422" s="11" t="s">
        <v>300</v>
      </c>
      <c r="V422" s="11" t="s">
        <v>300</v>
      </c>
      <c r="W422" s="11" t="s">
        <v>1276</v>
      </c>
      <c r="X422" s="11" t="s">
        <v>1373</v>
      </c>
      <c r="Z422" s="11">
        <f t="shared" si="17"/>
        <v>800</v>
      </c>
      <c r="AA422" s="11">
        <f t="shared" si="18"/>
        <v>4000</v>
      </c>
      <c r="AC422" s="14"/>
    </row>
    <row r="423" spans="1:29" s="11" customFormat="1" ht="11.85" customHeight="1" x14ac:dyDescent="0.2">
      <c r="A423" s="9" t="s">
        <v>534</v>
      </c>
      <c r="B423" s="10">
        <v>134</v>
      </c>
      <c r="C423" s="9" t="s">
        <v>310</v>
      </c>
      <c r="D423" s="9" t="s">
        <v>290</v>
      </c>
      <c r="E423" s="11" t="s">
        <v>291</v>
      </c>
      <c r="F423" s="11">
        <v>16</v>
      </c>
      <c r="G423" s="11">
        <v>25</v>
      </c>
      <c r="J423" s="11" t="s">
        <v>260</v>
      </c>
      <c r="K423" s="12" t="s">
        <v>507</v>
      </c>
      <c r="L423" s="9" t="s">
        <v>234</v>
      </c>
      <c r="M423" s="11" t="s">
        <v>838</v>
      </c>
      <c r="N423" s="11" t="s">
        <v>260</v>
      </c>
      <c r="O423" s="11" t="s">
        <v>507</v>
      </c>
      <c r="P423" s="11">
        <v>25</v>
      </c>
      <c r="Q423" s="9" t="s">
        <v>297</v>
      </c>
      <c r="R423" s="10">
        <v>25.93</v>
      </c>
      <c r="S423" s="13" t="s">
        <v>1372</v>
      </c>
      <c r="T423" s="9" t="s">
        <v>1103</v>
      </c>
      <c r="U423" s="11" t="s">
        <v>300</v>
      </c>
      <c r="V423" s="11" t="s">
        <v>300</v>
      </c>
      <c r="W423" s="11" t="s">
        <v>1276</v>
      </c>
      <c r="X423" s="11" t="s">
        <v>1373</v>
      </c>
      <c r="Z423" s="11">
        <f t="shared" si="17"/>
        <v>800</v>
      </c>
      <c r="AA423" s="11">
        <f t="shared" si="18"/>
        <v>4000</v>
      </c>
      <c r="AC423" s="14"/>
    </row>
    <row r="424" spans="1:29" s="11" customFormat="1" ht="11.85" customHeight="1" x14ac:dyDescent="0.2">
      <c r="A424" s="9" t="s">
        <v>535</v>
      </c>
      <c r="B424" s="10">
        <v>136</v>
      </c>
      <c r="C424" s="9" t="s">
        <v>310</v>
      </c>
      <c r="D424" s="9" t="s">
        <v>290</v>
      </c>
      <c r="E424" s="11" t="s">
        <v>291</v>
      </c>
      <c r="F424" s="11">
        <v>16</v>
      </c>
      <c r="G424" s="11">
        <v>25</v>
      </c>
      <c r="J424" s="11" t="s">
        <v>260</v>
      </c>
      <c r="K424" s="12" t="s">
        <v>507</v>
      </c>
      <c r="L424" s="9" t="s">
        <v>234</v>
      </c>
      <c r="M424" s="11" t="s">
        <v>1291</v>
      </c>
      <c r="N424" s="11" t="s">
        <v>260</v>
      </c>
      <c r="O424" s="11" t="s">
        <v>507</v>
      </c>
      <c r="P424" s="11">
        <v>25</v>
      </c>
      <c r="Q424" s="9" t="s">
        <v>310</v>
      </c>
      <c r="R424" s="10">
        <v>89.75</v>
      </c>
      <c r="S424" s="13" t="s">
        <v>1372</v>
      </c>
      <c r="T424" s="9" t="s">
        <v>858</v>
      </c>
      <c r="U424" s="11" t="s">
        <v>300</v>
      </c>
      <c r="V424" s="11" t="s">
        <v>300</v>
      </c>
      <c r="W424" s="11" t="s">
        <v>1276</v>
      </c>
      <c r="X424" s="11" t="s">
        <v>1373</v>
      </c>
      <c r="Z424" s="11">
        <f t="shared" si="17"/>
        <v>800</v>
      </c>
      <c r="AA424" s="11">
        <f t="shared" si="18"/>
        <v>4000</v>
      </c>
      <c r="AC424" s="14"/>
    </row>
    <row r="425" spans="1:29" s="11" customFormat="1" ht="11.85" customHeight="1" x14ac:dyDescent="0.2">
      <c r="A425" s="9" t="s">
        <v>531</v>
      </c>
      <c r="B425" s="10">
        <v>137</v>
      </c>
      <c r="C425" s="9" t="s">
        <v>310</v>
      </c>
      <c r="D425" s="9" t="s">
        <v>290</v>
      </c>
      <c r="E425" s="11" t="s">
        <v>291</v>
      </c>
      <c r="F425" s="11">
        <v>16</v>
      </c>
      <c r="G425" s="11">
        <v>25</v>
      </c>
      <c r="J425" s="11" t="s">
        <v>260</v>
      </c>
      <c r="K425" s="12" t="s">
        <v>507</v>
      </c>
      <c r="L425" s="9" t="s">
        <v>234</v>
      </c>
      <c r="M425" s="11" t="s">
        <v>642</v>
      </c>
      <c r="N425" s="11" t="s">
        <v>260</v>
      </c>
      <c r="O425" s="11" t="s">
        <v>507</v>
      </c>
      <c r="P425" s="11">
        <v>25</v>
      </c>
      <c r="Q425" s="9" t="s">
        <v>216</v>
      </c>
      <c r="R425" s="10">
        <v>210</v>
      </c>
      <c r="S425" s="13" t="s">
        <v>1372</v>
      </c>
      <c r="T425" s="9" t="s">
        <v>221</v>
      </c>
      <c r="U425" s="11" t="s">
        <v>300</v>
      </c>
      <c r="V425" s="11" t="s">
        <v>300</v>
      </c>
      <c r="W425" s="11" t="s">
        <v>1276</v>
      </c>
      <c r="X425" s="11" t="s">
        <v>1373</v>
      </c>
      <c r="Z425" s="11">
        <f t="shared" si="17"/>
        <v>800</v>
      </c>
      <c r="AA425" s="11">
        <f t="shared" si="18"/>
        <v>4000</v>
      </c>
      <c r="AC425" s="14"/>
    </row>
    <row r="426" spans="1:29" s="11" customFormat="1" ht="11.85" customHeight="1" x14ac:dyDescent="0.2">
      <c r="A426" s="9" t="s">
        <v>218</v>
      </c>
      <c r="B426" s="10">
        <v>210</v>
      </c>
      <c r="C426" s="9" t="s">
        <v>216</v>
      </c>
      <c r="D426" s="9" t="s">
        <v>290</v>
      </c>
      <c r="E426" s="11" t="s">
        <v>291</v>
      </c>
      <c r="F426" s="11">
        <v>16</v>
      </c>
      <c r="G426" s="11">
        <v>25</v>
      </c>
      <c r="I426" s="12"/>
      <c r="J426" s="11" t="s">
        <v>260</v>
      </c>
      <c r="K426" s="12" t="s">
        <v>507</v>
      </c>
      <c r="L426" s="9" t="s">
        <v>234</v>
      </c>
      <c r="M426" s="11" t="s">
        <v>578</v>
      </c>
      <c r="N426" s="11" t="s">
        <v>260</v>
      </c>
      <c r="O426" s="11" t="s">
        <v>1292</v>
      </c>
      <c r="P426" s="11">
        <v>25</v>
      </c>
      <c r="Q426" s="9" t="s">
        <v>310</v>
      </c>
      <c r="R426" s="10">
        <v>99</v>
      </c>
      <c r="S426" s="13" t="s">
        <v>1372</v>
      </c>
      <c r="T426" s="9" t="s">
        <v>582</v>
      </c>
      <c r="U426" s="11" t="s">
        <v>300</v>
      </c>
      <c r="V426" s="11" t="s">
        <v>300</v>
      </c>
      <c r="W426" s="11" t="s">
        <v>1276</v>
      </c>
      <c r="X426" s="11" t="s">
        <v>1373</v>
      </c>
      <c r="Z426" s="11">
        <f t="shared" si="17"/>
        <v>800</v>
      </c>
      <c r="AA426" s="11">
        <f t="shared" si="18"/>
        <v>4000</v>
      </c>
    </row>
    <row r="427" spans="1:29" s="11" customFormat="1" ht="11.85" customHeight="1" x14ac:dyDescent="0.2">
      <c r="A427" s="9" t="s">
        <v>536</v>
      </c>
      <c r="B427" s="10">
        <v>35.75</v>
      </c>
      <c r="C427" s="9" t="s">
        <v>297</v>
      </c>
      <c r="D427" s="9" t="s">
        <v>290</v>
      </c>
      <c r="E427" s="11" t="s">
        <v>291</v>
      </c>
      <c r="F427" s="11">
        <v>16</v>
      </c>
      <c r="G427" s="11">
        <v>25</v>
      </c>
      <c r="I427" s="12" t="s">
        <v>1302</v>
      </c>
      <c r="J427" s="11" t="s">
        <v>260</v>
      </c>
      <c r="K427" s="12" t="s">
        <v>537</v>
      </c>
      <c r="L427" s="9" t="s">
        <v>234</v>
      </c>
      <c r="M427" s="11" t="s">
        <v>537</v>
      </c>
      <c r="N427" s="11" t="s">
        <v>260</v>
      </c>
      <c r="O427" s="11" t="s">
        <v>1322</v>
      </c>
      <c r="P427" s="11">
        <v>25</v>
      </c>
      <c r="Q427" s="9" t="s">
        <v>310</v>
      </c>
      <c r="R427" s="10">
        <v>131</v>
      </c>
      <c r="S427" s="13" t="s">
        <v>1372</v>
      </c>
      <c r="T427" s="9" t="s">
        <v>542</v>
      </c>
      <c r="U427" s="11" t="s">
        <v>300</v>
      </c>
      <c r="V427" s="11" t="s">
        <v>300</v>
      </c>
      <c r="W427" s="11" t="s">
        <v>1276</v>
      </c>
      <c r="X427" s="11" t="s">
        <v>1373</v>
      </c>
      <c r="Z427" s="11">
        <f t="shared" si="17"/>
        <v>800</v>
      </c>
      <c r="AA427" s="11">
        <f t="shared" si="18"/>
        <v>4000</v>
      </c>
      <c r="AC427" s="14"/>
    </row>
    <row r="428" spans="1:29" s="11" customFormat="1" ht="11.85" customHeight="1" x14ac:dyDescent="0.2">
      <c r="A428" s="9" t="s">
        <v>539</v>
      </c>
      <c r="B428" s="10">
        <v>81.5</v>
      </c>
      <c r="C428" s="9" t="s">
        <v>297</v>
      </c>
      <c r="D428" s="9" t="s">
        <v>290</v>
      </c>
      <c r="E428" s="11" t="s">
        <v>291</v>
      </c>
      <c r="F428" s="11">
        <v>16</v>
      </c>
      <c r="G428" s="11">
        <v>25</v>
      </c>
      <c r="I428" s="12" t="s">
        <v>1310</v>
      </c>
      <c r="J428" s="11" t="s">
        <v>260</v>
      </c>
      <c r="K428" s="12" t="s">
        <v>537</v>
      </c>
      <c r="L428" s="9" t="s">
        <v>234</v>
      </c>
      <c r="M428" s="11" t="s">
        <v>537</v>
      </c>
      <c r="N428" s="11" t="s">
        <v>260</v>
      </c>
      <c r="O428" s="11" t="s">
        <v>1312</v>
      </c>
      <c r="P428" s="11">
        <v>25</v>
      </c>
      <c r="Q428" s="9" t="s">
        <v>297</v>
      </c>
      <c r="R428" s="10">
        <v>130.25</v>
      </c>
      <c r="S428" s="13" t="s">
        <v>1372</v>
      </c>
      <c r="T428" s="9" t="s">
        <v>553</v>
      </c>
      <c r="U428" s="11" t="s">
        <v>300</v>
      </c>
      <c r="V428" s="11" t="s">
        <v>300</v>
      </c>
      <c r="W428" s="11" t="s">
        <v>1276</v>
      </c>
      <c r="X428" s="11" t="s">
        <v>1373</v>
      </c>
      <c r="Z428" s="11">
        <f t="shared" si="17"/>
        <v>800</v>
      </c>
      <c r="AA428" s="11">
        <f t="shared" si="18"/>
        <v>4000</v>
      </c>
      <c r="AC428" s="14"/>
    </row>
    <row r="429" spans="1:29" s="11" customFormat="1" ht="11.85" customHeight="1" x14ac:dyDescent="0.2">
      <c r="A429" s="9" t="s">
        <v>1287</v>
      </c>
      <c r="B429" s="10">
        <v>95</v>
      </c>
      <c r="C429" s="9" t="s">
        <v>216</v>
      </c>
      <c r="D429" s="9" t="s">
        <v>290</v>
      </c>
      <c r="E429" s="11" t="s">
        <v>291</v>
      </c>
      <c r="F429" s="11">
        <v>16</v>
      </c>
      <c r="G429" s="11">
        <v>25</v>
      </c>
      <c r="I429" s="12" t="s">
        <v>1311</v>
      </c>
      <c r="J429" s="11" t="s">
        <v>260</v>
      </c>
      <c r="K429" s="12" t="s">
        <v>537</v>
      </c>
      <c r="L429" s="9" t="s">
        <v>234</v>
      </c>
      <c r="M429" s="11" t="s">
        <v>537</v>
      </c>
      <c r="N429" s="11" t="s">
        <v>260</v>
      </c>
      <c r="O429" s="11" t="s">
        <v>1319</v>
      </c>
      <c r="P429" s="11">
        <v>25</v>
      </c>
      <c r="Q429" s="9" t="s">
        <v>554</v>
      </c>
      <c r="R429" s="10">
        <v>90</v>
      </c>
      <c r="S429" s="13" t="s">
        <v>1372</v>
      </c>
      <c r="T429" s="9" t="s">
        <v>555</v>
      </c>
      <c r="U429" s="11" t="s">
        <v>300</v>
      </c>
      <c r="V429" s="11" t="s">
        <v>300</v>
      </c>
      <c r="W429" s="11" t="s">
        <v>1276</v>
      </c>
      <c r="X429" s="11" t="s">
        <v>1373</v>
      </c>
      <c r="Z429" s="11">
        <f t="shared" si="17"/>
        <v>800</v>
      </c>
      <c r="AA429" s="11">
        <f t="shared" si="18"/>
        <v>4000</v>
      </c>
    </row>
    <row r="430" spans="1:29" s="11" customFormat="1" ht="11.85" customHeight="1" x14ac:dyDescent="0.2">
      <c r="A430" s="9" t="s">
        <v>541</v>
      </c>
      <c r="B430" s="10">
        <v>114.5</v>
      </c>
      <c r="C430" s="9" t="s">
        <v>310</v>
      </c>
      <c r="D430" s="9" t="s">
        <v>290</v>
      </c>
      <c r="E430" s="11" t="s">
        <v>291</v>
      </c>
      <c r="F430" s="11">
        <v>16</v>
      </c>
      <c r="G430" s="11">
        <v>25</v>
      </c>
      <c r="I430" s="12" t="s">
        <v>1316</v>
      </c>
      <c r="J430" s="11" t="s">
        <v>260</v>
      </c>
      <c r="K430" s="12" t="s">
        <v>537</v>
      </c>
      <c r="L430" s="9" t="s">
        <v>234</v>
      </c>
      <c r="M430" s="11" t="s">
        <v>537</v>
      </c>
      <c r="N430" s="11" t="s">
        <v>260</v>
      </c>
      <c r="O430" s="11" t="s">
        <v>1319</v>
      </c>
      <c r="P430" s="11">
        <v>25</v>
      </c>
      <c r="Q430" s="9" t="s">
        <v>554</v>
      </c>
      <c r="R430" s="10">
        <v>90</v>
      </c>
      <c r="S430" s="13" t="s">
        <v>1372</v>
      </c>
      <c r="T430" s="9" t="s">
        <v>555</v>
      </c>
      <c r="U430" s="11" t="s">
        <v>300</v>
      </c>
      <c r="V430" s="11" t="s">
        <v>300</v>
      </c>
      <c r="W430" s="11" t="s">
        <v>1276</v>
      </c>
      <c r="X430" s="11" t="s">
        <v>1373</v>
      </c>
      <c r="Z430" s="11">
        <f t="shared" si="17"/>
        <v>800</v>
      </c>
      <c r="AA430" s="11">
        <f t="shared" si="18"/>
        <v>4000</v>
      </c>
      <c r="AC430" s="14"/>
    </row>
    <row r="431" spans="1:29" s="11" customFormat="1" ht="11.85" customHeight="1" x14ac:dyDescent="0.2">
      <c r="A431" s="9" t="s">
        <v>543</v>
      </c>
      <c r="B431" s="10">
        <v>116</v>
      </c>
      <c r="C431" s="9" t="s">
        <v>310</v>
      </c>
      <c r="D431" s="9" t="s">
        <v>290</v>
      </c>
      <c r="E431" s="11" t="s">
        <v>291</v>
      </c>
      <c r="F431" s="11">
        <v>16</v>
      </c>
      <c r="G431" s="11">
        <v>25</v>
      </c>
      <c r="I431" s="12" t="s">
        <v>1315</v>
      </c>
      <c r="J431" s="11" t="s">
        <v>260</v>
      </c>
      <c r="K431" s="12" t="s">
        <v>537</v>
      </c>
      <c r="L431" s="9" t="s">
        <v>234</v>
      </c>
      <c r="M431" s="11" t="s">
        <v>537</v>
      </c>
      <c r="N431" s="11" t="s">
        <v>260</v>
      </c>
      <c r="O431" s="11" t="s">
        <v>1306</v>
      </c>
      <c r="P431" s="11">
        <v>25</v>
      </c>
      <c r="Q431" s="9" t="s">
        <v>548</v>
      </c>
      <c r="R431" s="10">
        <v>38.4</v>
      </c>
      <c r="S431" s="13" t="s">
        <v>1372</v>
      </c>
      <c r="T431" s="9" t="s">
        <v>550</v>
      </c>
      <c r="U431" s="11" t="s">
        <v>300</v>
      </c>
      <c r="V431" s="11" t="s">
        <v>300</v>
      </c>
      <c r="W431" s="11" t="s">
        <v>1276</v>
      </c>
      <c r="X431" s="11" t="s">
        <v>1373</v>
      </c>
      <c r="Z431" s="11">
        <f t="shared" si="17"/>
        <v>800</v>
      </c>
      <c r="AA431" s="11">
        <f t="shared" si="18"/>
        <v>4000</v>
      </c>
      <c r="AC431" s="14"/>
    </row>
    <row r="432" spans="1:29" s="11" customFormat="1" ht="11.85" customHeight="1" x14ac:dyDescent="0.2">
      <c r="A432" s="9" t="s">
        <v>572</v>
      </c>
      <c r="B432" s="10">
        <v>17.100000000000001</v>
      </c>
      <c r="C432" s="9" t="s">
        <v>297</v>
      </c>
      <c r="D432" s="9" t="s">
        <v>290</v>
      </c>
      <c r="E432" s="11" t="s">
        <v>291</v>
      </c>
      <c r="F432" s="11">
        <v>16</v>
      </c>
      <c r="G432" s="11">
        <v>25</v>
      </c>
      <c r="I432" s="12" t="s">
        <v>537</v>
      </c>
      <c r="J432" s="11" t="s">
        <v>260</v>
      </c>
      <c r="K432" s="12" t="s">
        <v>568</v>
      </c>
      <c r="L432" s="9" t="s">
        <v>234</v>
      </c>
      <c r="M432" s="11" t="s">
        <v>537</v>
      </c>
      <c r="N432" s="11" t="s">
        <v>260</v>
      </c>
      <c r="O432" s="11" t="s">
        <v>1305</v>
      </c>
      <c r="P432" s="11">
        <v>25</v>
      </c>
      <c r="Q432" s="9" t="s">
        <v>548</v>
      </c>
      <c r="R432" s="10">
        <v>38.35</v>
      </c>
      <c r="S432" s="13" t="s">
        <v>1372</v>
      </c>
      <c r="T432" s="9" t="s">
        <v>549</v>
      </c>
      <c r="U432" s="11" t="s">
        <v>300</v>
      </c>
      <c r="V432" s="11" t="s">
        <v>300</v>
      </c>
      <c r="W432" s="11" t="s">
        <v>1276</v>
      </c>
      <c r="X432" s="11" t="s">
        <v>1373</v>
      </c>
      <c r="Z432" s="11">
        <f t="shared" si="17"/>
        <v>800</v>
      </c>
      <c r="AA432" s="11">
        <f t="shared" si="18"/>
        <v>4000</v>
      </c>
      <c r="AC432" s="14"/>
    </row>
    <row r="433" spans="1:29" s="11" customFormat="1" ht="11.85" customHeight="1" x14ac:dyDescent="0.2">
      <c r="A433" s="9" t="s">
        <v>219</v>
      </c>
      <c r="B433" s="10">
        <v>210</v>
      </c>
      <c r="C433" s="9" t="s">
        <v>216</v>
      </c>
      <c r="D433" s="9" t="s">
        <v>290</v>
      </c>
      <c r="E433" s="11" t="s">
        <v>291</v>
      </c>
      <c r="F433" s="11">
        <v>16</v>
      </c>
      <c r="G433" s="11">
        <v>25</v>
      </c>
      <c r="I433" s="12" t="s">
        <v>1325</v>
      </c>
      <c r="J433" s="11" t="s">
        <v>260</v>
      </c>
      <c r="K433" s="12" t="s">
        <v>537</v>
      </c>
      <c r="L433" s="9" t="s">
        <v>234</v>
      </c>
      <c r="M433" s="11" t="s">
        <v>537</v>
      </c>
      <c r="N433" s="11" t="s">
        <v>260</v>
      </c>
      <c r="O433" s="11" t="s">
        <v>1304</v>
      </c>
      <c r="P433" s="11">
        <v>25</v>
      </c>
      <c r="Q433" s="9" t="s">
        <v>297</v>
      </c>
      <c r="R433" s="10">
        <v>37.25</v>
      </c>
      <c r="S433" s="13" t="s">
        <v>1372</v>
      </c>
      <c r="T433" s="9" t="s">
        <v>547</v>
      </c>
      <c r="U433" s="11" t="s">
        <v>300</v>
      </c>
      <c r="V433" s="11" t="s">
        <v>300</v>
      </c>
      <c r="W433" s="11" t="s">
        <v>1276</v>
      </c>
      <c r="X433" s="11" t="s">
        <v>1373</v>
      </c>
      <c r="Z433" s="11">
        <f t="shared" si="17"/>
        <v>800</v>
      </c>
      <c r="AA433" s="11">
        <f t="shared" si="18"/>
        <v>4000</v>
      </c>
      <c r="AC433" s="14"/>
    </row>
    <row r="434" spans="1:29" s="11" customFormat="1" ht="11.85" customHeight="1" x14ac:dyDescent="0.2">
      <c r="A434" s="9" t="s">
        <v>916</v>
      </c>
      <c r="B434" s="10">
        <v>139</v>
      </c>
      <c r="C434" s="9" t="s">
        <v>310</v>
      </c>
      <c r="D434" s="9" t="s">
        <v>290</v>
      </c>
      <c r="E434" s="11" t="s">
        <v>291</v>
      </c>
      <c r="F434" s="11">
        <v>16</v>
      </c>
      <c r="G434" s="11">
        <v>25</v>
      </c>
      <c r="I434" s="12" t="s">
        <v>537</v>
      </c>
      <c r="J434" s="11" t="s">
        <v>260</v>
      </c>
      <c r="K434" s="12" t="s">
        <v>910</v>
      </c>
      <c r="L434" s="9" t="s">
        <v>234</v>
      </c>
      <c r="M434" s="11" t="s">
        <v>537</v>
      </c>
      <c r="N434" s="11" t="s">
        <v>260</v>
      </c>
      <c r="O434" s="11" t="s">
        <v>1303</v>
      </c>
      <c r="P434" s="11">
        <v>25</v>
      </c>
      <c r="Q434" s="9" t="s">
        <v>297</v>
      </c>
      <c r="R434" s="10">
        <v>36.5</v>
      </c>
      <c r="S434" s="13" t="s">
        <v>1372</v>
      </c>
      <c r="T434" s="9" t="s">
        <v>546</v>
      </c>
      <c r="U434" s="11" t="s">
        <v>300</v>
      </c>
      <c r="V434" s="11" t="s">
        <v>300</v>
      </c>
      <c r="W434" s="11" t="s">
        <v>1276</v>
      </c>
      <c r="X434" s="11" t="s">
        <v>1373</v>
      </c>
      <c r="Z434" s="11">
        <f t="shared" si="17"/>
        <v>800</v>
      </c>
      <c r="AA434" s="11">
        <f t="shared" si="18"/>
        <v>4000</v>
      </c>
      <c r="AC434" s="14"/>
    </row>
    <row r="435" spans="1:29" s="11" customFormat="1" ht="11.85" customHeight="1" x14ac:dyDescent="0.2">
      <c r="A435" s="9" t="s">
        <v>1345</v>
      </c>
      <c r="B435" s="10">
        <v>260.5</v>
      </c>
      <c r="C435" s="9" t="s">
        <v>216</v>
      </c>
      <c r="D435" s="9" t="s">
        <v>290</v>
      </c>
      <c r="E435" s="11" t="s">
        <v>291</v>
      </c>
      <c r="F435" s="11">
        <v>16</v>
      </c>
      <c r="G435" s="11">
        <v>25</v>
      </c>
      <c r="I435" s="12" t="s">
        <v>1354</v>
      </c>
      <c r="J435" s="11" t="s">
        <v>260</v>
      </c>
      <c r="K435" s="12" t="s">
        <v>537</v>
      </c>
      <c r="L435" s="9" t="s">
        <v>234</v>
      </c>
      <c r="M435" s="11" t="s">
        <v>537</v>
      </c>
      <c r="N435" s="19" t="s">
        <v>260</v>
      </c>
      <c r="O435" s="101" t="s">
        <v>1343</v>
      </c>
      <c r="P435" s="11">
        <v>25</v>
      </c>
      <c r="Q435" s="9" t="s">
        <v>297</v>
      </c>
      <c r="R435" s="10">
        <v>35.75</v>
      </c>
      <c r="S435" s="13" t="s">
        <v>1372</v>
      </c>
      <c r="T435" s="9" t="s">
        <v>545</v>
      </c>
      <c r="U435" s="11" t="s">
        <v>300</v>
      </c>
      <c r="V435" s="11" t="s">
        <v>300</v>
      </c>
      <c r="W435" s="11" t="s">
        <v>1276</v>
      </c>
      <c r="X435" s="11" t="s">
        <v>1373</v>
      </c>
      <c r="Z435" s="11">
        <f t="shared" si="17"/>
        <v>800</v>
      </c>
      <c r="AA435" s="11">
        <f t="shared" si="18"/>
        <v>4000</v>
      </c>
      <c r="AC435" s="14"/>
    </row>
    <row r="436" spans="1:29" s="11" customFormat="1" ht="11.85" customHeight="1" x14ac:dyDescent="0.2">
      <c r="A436" s="9" t="s">
        <v>752</v>
      </c>
      <c r="B436" s="10">
        <v>131.25</v>
      </c>
      <c r="C436" s="9" t="s">
        <v>310</v>
      </c>
      <c r="D436" s="9" t="s">
        <v>290</v>
      </c>
      <c r="E436" s="11" t="s">
        <v>291</v>
      </c>
      <c r="F436" s="11">
        <v>16</v>
      </c>
      <c r="G436" s="11">
        <v>25</v>
      </c>
      <c r="I436" s="12" t="s">
        <v>537</v>
      </c>
      <c r="J436" s="11" t="s">
        <v>260</v>
      </c>
      <c r="K436" s="12" t="s">
        <v>740</v>
      </c>
      <c r="L436" s="9" t="s">
        <v>234</v>
      </c>
      <c r="M436" s="11" t="s">
        <v>537</v>
      </c>
      <c r="N436" s="19" t="s">
        <v>260</v>
      </c>
      <c r="O436" s="11" t="s">
        <v>1359</v>
      </c>
      <c r="P436" s="11">
        <v>25</v>
      </c>
      <c r="Q436" s="9" t="s">
        <v>297</v>
      </c>
      <c r="R436" s="10">
        <v>35.5</v>
      </c>
      <c r="S436" s="13" t="s">
        <v>1372</v>
      </c>
      <c r="T436" s="9" t="s">
        <v>544</v>
      </c>
      <c r="U436" s="11" t="s">
        <v>300</v>
      </c>
      <c r="V436" s="11" t="s">
        <v>300</v>
      </c>
      <c r="W436" s="11" t="s">
        <v>1276</v>
      </c>
      <c r="X436" s="11" t="s">
        <v>1373</v>
      </c>
      <c r="Z436" s="11">
        <f t="shared" si="17"/>
        <v>800</v>
      </c>
      <c r="AA436" s="11">
        <f t="shared" si="18"/>
        <v>4000</v>
      </c>
      <c r="AC436" s="14"/>
    </row>
    <row r="437" spans="1:29" s="11" customFormat="1" ht="11.85" customHeight="1" x14ac:dyDescent="0.2">
      <c r="A437" s="9" t="s">
        <v>754</v>
      </c>
      <c r="B437" s="10">
        <v>132</v>
      </c>
      <c r="C437" s="9" t="s">
        <v>310</v>
      </c>
      <c r="D437" s="9" t="s">
        <v>290</v>
      </c>
      <c r="E437" s="11" t="s">
        <v>291</v>
      </c>
      <c r="F437" s="11">
        <v>16</v>
      </c>
      <c r="G437" s="11">
        <v>25</v>
      </c>
      <c r="I437" s="12" t="s">
        <v>537</v>
      </c>
      <c r="J437" s="11" t="s">
        <v>260</v>
      </c>
      <c r="K437" s="12" t="s">
        <v>740</v>
      </c>
      <c r="L437" s="9" t="s">
        <v>234</v>
      </c>
      <c r="M437" s="11" t="s">
        <v>537</v>
      </c>
      <c r="N437" s="19" t="s">
        <v>260</v>
      </c>
      <c r="O437" s="11" t="s">
        <v>1301</v>
      </c>
      <c r="P437" s="11">
        <v>25</v>
      </c>
      <c r="Q437" s="9" t="s">
        <v>297</v>
      </c>
      <c r="R437" s="10">
        <v>35.299999999999997</v>
      </c>
      <c r="S437" s="13" t="s">
        <v>1372</v>
      </c>
      <c r="T437" s="9" t="s">
        <v>540</v>
      </c>
      <c r="U437" s="11" t="s">
        <v>300</v>
      </c>
      <c r="V437" s="11" t="s">
        <v>300</v>
      </c>
      <c r="W437" s="11" t="s">
        <v>1276</v>
      </c>
      <c r="X437" s="11" t="s">
        <v>1373</v>
      </c>
      <c r="Z437" s="11">
        <f t="shared" si="17"/>
        <v>800</v>
      </c>
      <c r="AA437" s="11">
        <f t="shared" si="18"/>
        <v>4000</v>
      </c>
      <c r="AC437" s="14"/>
    </row>
    <row r="438" spans="1:29" s="11" customFormat="1" ht="11.85" customHeight="1" x14ac:dyDescent="0.2">
      <c r="A438" s="9" t="s">
        <v>756</v>
      </c>
      <c r="B438" s="10">
        <v>136.5</v>
      </c>
      <c r="C438" s="9" t="s">
        <v>310</v>
      </c>
      <c r="D438" s="9" t="s">
        <v>290</v>
      </c>
      <c r="E438" s="11" t="s">
        <v>291</v>
      </c>
      <c r="F438" s="11">
        <v>16</v>
      </c>
      <c r="G438" s="11">
        <v>25</v>
      </c>
      <c r="I438" s="12" t="s">
        <v>537</v>
      </c>
      <c r="J438" s="11" t="s">
        <v>260</v>
      </c>
      <c r="K438" s="12" t="s">
        <v>740</v>
      </c>
      <c r="L438" s="9" t="s">
        <v>234</v>
      </c>
      <c r="M438" s="11" t="s">
        <v>537</v>
      </c>
      <c r="N438" s="19" t="s">
        <v>260</v>
      </c>
      <c r="O438" s="11" t="s">
        <v>1300</v>
      </c>
      <c r="P438" s="11">
        <v>25</v>
      </c>
      <c r="Q438" s="9" t="s">
        <v>297</v>
      </c>
      <c r="R438" s="10">
        <v>34.35</v>
      </c>
      <c r="S438" s="13" t="s">
        <v>1372</v>
      </c>
      <c r="T438" s="9" t="s">
        <v>538</v>
      </c>
      <c r="U438" s="11" t="s">
        <v>300</v>
      </c>
      <c r="V438" s="11" t="s">
        <v>300</v>
      </c>
      <c r="W438" s="11" t="s">
        <v>1276</v>
      </c>
      <c r="X438" s="11" t="s">
        <v>1373</v>
      </c>
      <c r="Z438" s="11">
        <f t="shared" si="17"/>
        <v>800</v>
      </c>
      <c r="AA438" s="11">
        <f t="shared" si="18"/>
        <v>4000</v>
      </c>
      <c r="AC438" s="14"/>
    </row>
    <row r="439" spans="1:29" s="11" customFormat="1" ht="11.85" customHeight="1" x14ac:dyDescent="0.2">
      <c r="A439" s="9" t="s">
        <v>557</v>
      </c>
      <c r="B439" s="10">
        <v>78</v>
      </c>
      <c r="C439" s="9" t="s">
        <v>297</v>
      </c>
      <c r="D439" s="9" t="s">
        <v>290</v>
      </c>
      <c r="E439" s="11" t="s">
        <v>291</v>
      </c>
      <c r="F439" s="11">
        <v>16</v>
      </c>
      <c r="G439" s="11">
        <v>25</v>
      </c>
      <c r="J439" s="11" t="s">
        <v>260</v>
      </c>
      <c r="K439" s="12" t="s">
        <v>558</v>
      </c>
      <c r="L439" s="9" t="s">
        <v>234</v>
      </c>
      <c r="M439" s="11" t="s">
        <v>558</v>
      </c>
      <c r="N439" s="19" t="s">
        <v>260</v>
      </c>
      <c r="P439" s="11">
        <v>25</v>
      </c>
      <c r="Q439" s="9" t="s">
        <v>297</v>
      </c>
      <c r="R439" s="10">
        <v>79</v>
      </c>
      <c r="S439" s="13" t="s">
        <v>1372</v>
      </c>
      <c r="T439" s="9" t="s">
        <v>559</v>
      </c>
      <c r="U439" s="11" t="s">
        <v>300</v>
      </c>
      <c r="V439" s="11" t="s">
        <v>300</v>
      </c>
      <c r="W439" s="11" t="s">
        <v>1276</v>
      </c>
      <c r="X439" s="11" t="s">
        <v>1373</v>
      </c>
      <c r="Z439" s="11">
        <f t="shared" si="17"/>
        <v>800</v>
      </c>
      <c r="AA439" s="11">
        <f t="shared" si="18"/>
        <v>4000</v>
      </c>
      <c r="AC439" s="14"/>
    </row>
    <row r="440" spans="1:29" s="11" customFormat="1" ht="11.85" customHeight="1" x14ac:dyDescent="0.2">
      <c r="A440" s="9" t="s">
        <v>561</v>
      </c>
      <c r="B440" s="10">
        <v>115.5</v>
      </c>
      <c r="C440" s="9" t="s">
        <v>310</v>
      </c>
      <c r="D440" s="9" t="s">
        <v>290</v>
      </c>
      <c r="E440" s="11" t="s">
        <v>291</v>
      </c>
      <c r="F440" s="11">
        <v>16</v>
      </c>
      <c r="G440" s="11">
        <v>25</v>
      </c>
      <c r="J440" s="11" t="s">
        <v>260</v>
      </c>
      <c r="K440" s="12" t="s">
        <v>562</v>
      </c>
      <c r="L440" s="9" t="s">
        <v>234</v>
      </c>
      <c r="M440" s="11" t="s">
        <v>562</v>
      </c>
      <c r="N440" s="11" t="s">
        <v>260</v>
      </c>
      <c r="P440" s="11">
        <v>25</v>
      </c>
      <c r="Q440" s="9" t="s">
        <v>310</v>
      </c>
      <c r="R440" s="10">
        <v>170</v>
      </c>
      <c r="S440" s="13" t="s">
        <v>1372</v>
      </c>
      <c r="T440" s="9" t="s">
        <v>563</v>
      </c>
      <c r="U440" s="11" t="s">
        <v>300</v>
      </c>
      <c r="V440" s="11" t="s">
        <v>300</v>
      </c>
      <c r="W440" s="11" t="s">
        <v>1276</v>
      </c>
      <c r="X440" s="11" t="s">
        <v>1373</v>
      </c>
      <c r="Z440" s="11">
        <f t="shared" si="17"/>
        <v>800</v>
      </c>
      <c r="AA440" s="11">
        <f t="shared" si="18"/>
        <v>4000</v>
      </c>
      <c r="AC440" s="14"/>
    </row>
    <row r="441" spans="1:29" s="11" customFormat="1" ht="11.85" customHeight="1" x14ac:dyDescent="0.2">
      <c r="A441" s="9" t="s">
        <v>567</v>
      </c>
      <c r="B441" s="10">
        <v>17</v>
      </c>
      <c r="C441" s="9" t="s">
        <v>297</v>
      </c>
      <c r="D441" s="9" t="s">
        <v>290</v>
      </c>
      <c r="E441" s="11" t="s">
        <v>291</v>
      </c>
      <c r="F441" s="11">
        <v>16</v>
      </c>
      <c r="G441" s="11">
        <v>25</v>
      </c>
      <c r="J441" s="11" t="s">
        <v>260</v>
      </c>
      <c r="K441" s="12" t="s">
        <v>568</v>
      </c>
      <c r="L441" s="9" t="s">
        <v>234</v>
      </c>
      <c r="M441" s="11" t="s">
        <v>568</v>
      </c>
      <c r="N441" s="11" t="s">
        <v>260</v>
      </c>
      <c r="P441" s="11">
        <v>25</v>
      </c>
      <c r="Q441" s="9" t="s">
        <v>310</v>
      </c>
      <c r="R441" s="10">
        <v>102</v>
      </c>
      <c r="S441" s="13" t="s">
        <v>1372</v>
      </c>
      <c r="T441" s="9" t="s">
        <v>569</v>
      </c>
      <c r="U441" s="11" t="s">
        <v>300</v>
      </c>
      <c r="V441" s="11" t="s">
        <v>300</v>
      </c>
      <c r="W441" s="11" t="s">
        <v>1276</v>
      </c>
      <c r="X441" s="11" t="s">
        <v>1373</v>
      </c>
      <c r="Z441" s="11">
        <f t="shared" si="17"/>
        <v>800</v>
      </c>
      <c r="AA441" s="11">
        <f t="shared" si="18"/>
        <v>4000</v>
      </c>
      <c r="AC441" s="14"/>
    </row>
    <row r="442" spans="1:29" s="11" customFormat="1" ht="11.85" customHeight="1" x14ac:dyDescent="0.2">
      <c r="A442" s="9" t="s">
        <v>570</v>
      </c>
      <c r="B442" s="10">
        <v>17</v>
      </c>
      <c r="C442" s="9" t="s">
        <v>297</v>
      </c>
      <c r="D442" s="9" t="s">
        <v>290</v>
      </c>
      <c r="E442" s="11" t="s">
        <v>291</v>
      </c>
      <c r="F442" s="11">
        <v>16</v>
      </c>
      <c r="G442" s="11">
        <v>25</v>
      </c>
      <c r="J442" s="11" t="s">
        <v>260</v>
      </c>
      <c r="K442" s="12" t="s">
        <v>568</v>
      </c>
      <c r="L442" s="9" t="s">
        <v>234</v>
      </c>
      <c r="M442" s="11" t="s">
        <v>568</v>
      </c>
      <c r="N442" s="11" t="s">
        <v>260</v>
      </c>
      <c r="P442" s="11">
        <v>25</v>
      </c>
      <c r="Q442" s="9" t="s">
        <v>297</v>
      </c>
      <c r="R442" s="10">
        <v>22.5</v>
      </c>
      <c r="S442" s="13" t="s">
        <v>1372</v>
      </c>
      <c r="T442" s="9" t="s">
        <v>998</v>
      </c>
      <c r="U442" s="11" t="s">
        <v>300</v>
      </c>
      <c r="V442" s="11" t="s">
        <v>300</v>
      </c>
      <c r="W442" s="11" t="s">
        <v>1276</v>
      </c>
      <c r="X442" s="11" t="s">
        <v>1373</v>
      </c>
      <c r="Z442" s="11">
        <f t="shared" si="17"/>
        <v>800</v>
      </c>
      <c r="AA442" s="11">
        <f t="shared" si="18"/>
        <v>4000</v>
      </c>
      <c r="AC442" s="14"/>
    </row>
    <row r="443" spans="1:29" s="11" customFormat="1" ht="11.85" customHeight="1" x14ac:dyDescent="0.2">
      <c r="A443" s="9" t="s">
        <v>222</v>
      </c>
      <c r="B443" s="18">
        <v>202</v>
      </c>
      <c r="C443" s="9" t="s">
        <v>216</v>
      </c>
      <c r="D443" s="9" t="s">
        <v>290</v>
      </c>
      <c r="E443" s="11" t="s">
        <v>291</v>
      </c>
      <c r="F443" s="11">
        <v>16</v>
      </c>
      <c r="G443" s="11">
        <v>25</v>
      </c>
      <c r="I443" s="12" t="s">
        <v>574</v>
      </c>
      <c r="J443" s="11" t="s">
        <v>260</v>
      </c>
      <c r="K443" s="12" t="s">
        <v>780</v>
      </c>
      <c r="L443" s="9" t="s">
        <v>234</v>
      </c>
      <c r="M443" s="11" t="s">
        <v>574</v>
      </c>
      <c r="N443" s="11" t="s">
        <v>260</v>
      </c>
      <c r="P443" s="11">
        <v>25</v>
      </c>
      <c r="Q443" s="9" t="s">
        <v>297</v>
      </c>
      <c r="R443" s="10">
        <v>42.2</v>
      </c>
      <c r="S443" s="13" t="s">
        <v>1372</v>
      </c>
      <c r="T443" s="9" t="s">
        <v>576</v>
      </c>
      <c r="U443" s="11" t="s">
        <v>300</v>
      </c>
      <c r="V443" s="11" t="s">
        <v>300</v>
      </c>
      <c r="W443" s="11" t="s">
        <v>1276</v>
      </c>
      <c r="X443" s="11" t="s">
        <v>1373</v>
      </c>
      <c r="Z443" s="11">
        <f t="shared" si="17"/>
        <v>800</v>
      </c>
      <c r="AA443" s="11">
        <f t="shared" si="18"/>
        <v>4000</v>
      </c>
      <c r="AC443" s="14"/>
    </row>
    <row r="444" spans="1:29" s="11" customFormat="1" ht="11.85" customHeight="1" x14ac:dyDescent="0.2">
      <c r="A444" s="9" t="s">
        <v>577</v>
      </c>
      <c r="B444" s="10">
        <v>76</v>
      </c>
      <c r="C444" s="9" t="s">
        <v>293</v>
      </c>
      <c r="D444" s="9" t="s">
        <v>290</v>
      </c>
      <c r="E444" s="11" t="s">
        <v>291</v>
      </c>
      <c r="F444" s="11">
        <v>16</v>
      </c>
      <c r="G444" s="11">
        <v>25</v>
      </c>
      <c r="J444" s="11" t="s">
        <v>260</v>
      </c>
      <c r="K444" s="12" t="s">
        <v>578</v>
      </c>
      <c r="L444" s="9" t="s">
        <v>234</v>
      </c>
      <c r="M444" s="11" t="s">
        <v>578</v>
      </c>
      <c r="N444" s="11" t="s">
        <v>260</v>
      </c>
      <c r="P444" s="11">
        <v>25</v>
      </c>
      <c r="Q444" s="9" t="s">
        <v>494</v>
      </c>
      <c r="R444" s="10">
        <v>106</v>
      </c>
      <c r="S444" s="13" t="s">
        <v>1372</v>
      </c>
      <c r="T444" s="9" t="s">
        <v>581</v>
      </c>
      <c r="U444" s="11" t="s">
        <v>300</v>
      </c>
      <c r="V444" s="11" t="s">
        <v>300</v>
      </c>
      <c r="W444" s="11" t="s">
        <v>1276</v>
      </c>
      <c r="X444" s="11" t="s">
        <v>1373</v>
      </c>
      <c r="Z444" s="11">
        <f t="shared" si="17"/>
        <v>800</v>
      </c>
      <c r="AA444" s="11">
        <f t="shared" si="18"/>
        <v>4000</v>
      </c>
      <c r="AC444" s="14"/>
    </row>
    <row r="445" spans="1:29" s="11" customFormat="1" ht="11.85" customHeight="1" x14ac:dyDescent="0.2">
      <c r="A445" s="9" t="s">
        <v>571</v>
      </c>
      <c r="B445" s="10">
        <v>17.100000000000001</v>
      </c>
      <c r="C445" s="9" t="s">
        <v>297</v>
      </c>
      <c r="D445" s="9" t="s">
        <v>290</v>
      </c>
      <c r="E445" s="11" t="s">
        <v>291</v>
      </c>
      <c r="F445" s="11">
        <v>16</v>
      </c>
      <c r="G445" s="11">
        <v>25</v>
      </c>
      <c r="I445" s="12" t="s">
        <v>1284</v>
      </c>
      <c r="J445" s="11" t="s">
        <v>260</v>
      </c>
      <c r="K445" s="12" t="s">
        <v>568</v>
      </c>
      <c r="L445" s="9" t="s">
        <v>234</v>
      </c>
      <c r="M445" s="11" t="s">
        <v>578</v>
      </c>
      <c r="N445" s="11" t="s">
        <v>260</v>
      </c>
      <c r="P445" s="11">
        <v>25</v>
      </c>
      <c r="Q445" s="9" t="s">
        <v>310</v>
      </c>
      <c r="R445" s="10">
        <v>103</v>
      </c>
      <c r="S445" s="13" t="s">
        <v>1372</v>
      </c>
      <c r="T445" s="9" t="s">
        <v>585</v>
      </c>
      <c r="U445" s="11" t="s">
        <v>300</v>
      </c>
      <c r="V445" s="11" t="s">
        <v>300</v>
      </c>
      <c r="W445" s="11" t="s">
        <v>1276</v>
      </c>
      <c r="X445" s="11" t="s">
        <v>1373</v>
      </c>
      <c r="Z445" s="11">
        <f t="shared" si="17"/>
        <v>800</v>
      </c>
      <c r="AA445" s="11">
        <f t="shared" si="18"/>
        <v>4000</v>
      </c>
      <c r="AC445" s="14"/>
    </row>
    <row r="446" spans="1:29" s="11" customFormat="1" ht="11.85" customHeight="1" x14ac:dyDescent="0.2">
      <c r="A446" s="9" t="s">
        <v>727</v>
      </c>
      <c r="B446" s="10">
        <v>138</v>
      </c>
      <c r="C446" s="9" t="s">
        <v>310</v>
      </c>
      <c r="D446" s="9" t="s">
        <v>290</v>
      </c>
      <c r="E446" s="11" t="s">
        <v>291</v>
      </c>
      <c r="F446" s="11">
        <v>16</v>
      </c>
      <c r="G446" s="11">
        <v>25</v>
      </c>
      <c r="J446" s="11" t="s">
        <v>260</v>
      </c>
      <c r="K446" s="12" t="s">
        <v>708</v>
      </c>
      <c r="L446" s="9" t="s">
        <v>234</v>
      </c>
      <c r="M446" s="11" t="s">
        <v>578</v>
      </c>
      <c r="N446" s="11" t="s">
        <v>260</v>
      </c>
      <c r="O446" s="11" t="s">
        <v>708</v>
      </c>
      <c r="P446" s="11">
        <v>25</v>
      </c>
      <c r="Q446" s="9" t="s">
        <v>310</v>
      </c>
      <c r="R446" s="10">
        <v>102.75</v>
      </c>
      <c r="S446" s="13" t="s">
        <v>1372</v>
      </c>
      <c r="T446" s="9" t="s">
        <v>584</v>
      </c>
      <c r="U446" s="11" t="s">
        <v>300</v>
      </c>
      <c r="V446" s="11" t="s">
        <v>300</v>
      </c>
      <c r="W446" s="11" t="s">
        <v>1276</v>
      </c>
      <c r="X446" s="11" t="s">
        <v>1373</v>
      </c>
      <c r="Z446" s="11">
        <f t="shared" si="17"/>
        <v>800</v>
      </c>
      <c r="AA446" s="11">
        <f t="shared" si="18"/>
        <v>4000</v>
      </c>
      <c r="AC446" s="14"/>
    </row>
    <row r="447" spans="1:29" s="11" customFormat="1" ht="11.85" customHeight="1" x14ac:dyDescent="0.2">
      <c r="A447" s="9" t="s">
        <v>818</v>
      </c>
      <c r="B447" s="18">
        <v>137</v>
      </c>
      <c r="C447" s="9" t="s">
        <v>310</v>
      </c>
      <c r="D447" s="9" t="s">
        <v>290</v>
      </c>
      <c r="E447" s="11" t="s">
        <v>291</v>
      </c>
      <c r="F447" s="11">
        <v>16</v>
      </c>
      <c r="G447" s="11">
        <v>25</v>
      </c>
      <c r="J447" s="11" t="s">
        <v>260</v>
      </c>
      <c r="K447" s="12" t="s">
        <v>780</v>
      </c>
      <c r="L447" s="9" t="s">
        <v>234</v>
      </c>
      <c r="M447" s="11" t="s">
        <v>578</v>
      </c>
      <c r="N447" s="11" t="s">
        <v>260</v>
      </c>
      <c r="O447" s="11" t="s">
        <v>780</v>
      </c>
      <c r="P447" s="11">
        <v>25</v>
      </c>
      <c r="Q447" s="9" t="s">
        <v>310</v>
      </c>
      <c r="R447" s="10">
        <v>102.75</v>
      </c>
      <c r="S447" s="13" t="s">
        <v>1372</v>
      </c>
      <c r="T447" s="9" t="s">
        <v>586</v>
      </c>
      <c r="U447" s="11" t="s">
        <v>300</v>
      </c>
      <c r="V447" s="11" t="s">
        <v>300</v>
      </c>
      <c r="W447" s="11" t="s">
        <v>1276</v>
      </c>
      <c r="X447" s="11" t="s">
        <v>1373</v>
      </c>
      <c r="Z447" s="11">
        <f t="shared" si="17"/>
        <v>800</v>
      </c>
      <c r="AA447" s="11">
        <f t="shared" si="18"/>
        <v>4000</v>
      </c>
      <c r="AC447" s="14"/>
    </row>
    <row r="448" spans="1:29" s="11" customFormat="1" ht="11.85" customHeight="1" x14ac:dyDescent="0.2">
      <c r="A448" s="9" t="s">
        <v>1089</v>
      </c>
      <c r="B448" s="10">
        <v>28</v>
      </c>
      <c r="C448" s="9" t="s">
        <v>293</v>
      </c>
      <c r="D448" s="9" t="s">
        <v>290</v>
      </c>
      <c r="E448" s="11" t="s">
        <v>291</v>
      </c>
      <c r="F448" s="11">
        <v>16</v>
      </c>
      <c r="G448" s="11">
        <v>25</v>
      </c>
      <c r="J448" s="11" t="s">
        <v>260</v>
      </c>
      <c r="K448" s="12" t="s">
        <v>590</v>
      </c>
      <c r="L448" s="9" t="s">
        <v>234</v>
      </c>
      <c r="M448" s="11" t="s">
        <v>590</v>
      </c>
      <c r="N448" s="11" t="s">
        <v>260</v>
      </c>
      <c r="P448" s="11">
        <v>25</v>
      </c>
      <c r="Q448" s="9" t="s">
        <v>310</v>
      </c>
      <c r="R448" s="10">
        <v>131.75</v>
      </c>
      <c r="S448" s="13" t="s">
        <v>1372</v>
      </c>
      <c r="T448" s="9" t="s">
        <v>605</v>
      </c>
      <c r="U448" s="11" t="s">
        <v>300</v>
      </c>
      <c r="V448" s="11" t="s">
        <v>300</v>
      </c>
      <c r="W448" s="11" t="s">
        <v>1276</v>
      </c>
      <c r="X448" s="11" t="s">
        <v>1373</v>
      </c>
      <c r="Z448" s="11">
        <f t="shared" si="17"/>
        <v>800</v>
      </c>
      <c r="AA448" s="11">
        <f t="shared" si="18"/>
        <v>4000</v>
      </c>
      <c r="AC448" s="14"/>
    </row>
    <row r="449" spans="1:29" s="11" customFormat="1" ht="11.85" customHeight="1" x14ac:dyDescent="0.2">
      <c r="A449" s="9" t="s">
        <v>1089</v>
      </c>
      <c r="B449" s="10">
        <v>28</v>
      </c>
      <c r="C449" s="9" t="s">
        <v>293</v>
      </c>
      <c r="D449" s="9" t="s">
        <v>290</v>
      </c>
      <c r="E449" s="11" t="s">
        <v>291</v>
      </c>
      <c r="F449" s="11">
        <v>16</v>
      </c>
      <c r="G449" s="11">
        <v>25</v>
      </c>
      <c r="J449" s="11" t="s">
        <v>260</v>
      </c>
      <c r="K449" s="12" t="s">
        <v>590</v>
      </c>
      <c r="L449" s="9" t="s">
        <v>234</v>
      </c>
      <c r="M449" s="11" t="s">
        <v>590</v>
      </c>
      <c r="N449" s="11" t="s">
        <v>260</v>
      </c>
      <c r="P449" s="11">
        <v>25</v>
      </c>
      <c r="Q449" s="9" t="s">
        <v>297</v>
      </c>
      <c r="R449" s="10">
        <v>112</v>
      </c>
      <c r="S449" s="13" t="s">
        <v>1372</v>
      </c>
      <c r="T449" s="9" t="s">
        <v>607</v>
      </c>
      <c r="U449" s="11" t="s">
        <v>300</v>
      </c>
      <c r="V449" s="11" t="s">
        <v>300</v>
      </c>
      <c r="W449" s="11" t="s">
        <v>1276</v>
      </c>
      <c r="X449" s="11" t="s">
        <v>1373</v>
      </c>
      <c r="Z449" s="11">
        <f t="shared" si="17"/>
        <v>800</v>
      </c>
      <c r="AA449" s="11">
        <f t="shared" si="18"/>
        <v>4000</v>
      </c>
      <c r="AC449" s="14"/>
    </row>
    <row r="450" spans="1:29" s="11" customFormat="1" ht="11.85" customHeight="1" x14ac:dyDescent="0.2">
      <c r="A450" s="9" t="s">
        <v>589</v>
      </c>
      <c r="B450" s="10">
        <v>83</v>
      </c>
      <c r="C450" s="9" t="s">
        <v>297</v>
      </c>
      <c r="D450" s="9" t="s">
        <v>290</v>
      </c>
      <c r="E450" s="11" t="s">
        <v>291</v>
      </c>
      <c r="F450" s="11">
        <v>16</v>
      </c>
      <c r="G450" s="11">
        <v>25</v>
      </c>
      <c r="J450" s="11" t="s">
        <v>260</v>
      </c>
      <c r="K450" s="12" t="s">
        <v>590</v>
      </c>
      <c r="L450" s="9" t="s">
        <v>234</v>
      </c>
      <c r="M450" s="11" t="s">
        <v>590</v>
      </c>
      <c r="N450" s="11" t="s">
        <v>260</v>
      </c>
      <c r="P450" s="11">
        <v>25</v>
      </c>
      <c r="Q450" s="9" t="s">
        <v>310</v>
      </c>
      <c r="R450" s="10">
        <v>111</v>
      </c>
      <c r="S450" s="13" t="s">
        <v>1372</v>
      </c>
      <c r="T450" s="9" t="s">
        <v>593</v>
      </c>
      <c r="U450" s="11" t="s">
        <v>300</v>
      </c>
      <c r="V450" s="11" t="s">
        <v>300</v>
      </c>
      <c r="W450" s="11" t="s">
        <v>1276</v>
      </c>
      <c r="X450" s="11" t="s">
        <v>1373</v>
      </c>
      <c r="Z450" s="11">
        <f t="shared" si="17"/>
        <v>800</v>
      </c>
      <c r="AA450" s="11">
        <f t="shared" si="18"/>
        <v>4000</v>
      </c>
      <c r="AC450" s="14"/>
    </row>
    <row r="451" spans="1:29" s="11" customFormat="1" ht="11.85" customHeight="1" x14ac:dyDescent="0.2">
      <c r="A451" s="9" t="s">
        <v>610</v>
      </c>
      <c r="B451" s="10">
        <v>88</v>
      </c>
      <c r="C451" s="9" t="s">
        <v>310</v>
      </c>
      <c r="D451" s="9" t="s">
        <v>290</v>
      </c>
      <c r="E451" s="11" t="s">
        <v>291</v>
      </c>
      <c r="F451" s="11">
        <v>16</v>
      </c>
      <c r="G451" s="11">
        <v>25</v>
      </c>
      <c r="J451" s="11" t="s">
        <v>260</v>
      </c>
      <c r="K451" s="12" t="s">
        <v>590</v>
      </c>
      <c r="L451" s="9" t="s">
        <v>234</v>
      </c>
      <c r="M451" s="11" t="s">
        <v>590</v>
      </c>
      <c r="N451" s="11" t="s">
        <v>260</v>
      </c>
      <c r="P451" s="11">
        <v>25</v>
      </c>
      <c r="Q451" s="9" t="s">
        <v>310</v>
      </c>
      <c r="R451" s="10">
        <v>100.75</v>
      </c>
      <c r="S451" s="13" t="s">
        <v>1372</v>
      </c>
      <c r="T451" s="9" t="s">
        <v>603</v>
      </c>
      <c r="U451" s="11" t="s">
        <v>300</v>
      </c>
      <c r="V451" s="11" t="s">
        <v>300</v>
      </c>
      <c r="W451" s="11" t="s">
        <v>1276</v>
      </c>
      <c r="X451" s="11" t="s">
        <v>1373</v>
      </c>
      <c r="Z451" s="11">
        <f t="shared" ref="Z451:Z514" si="19">F451*G451*2</f>
        <v>800</v>
      </c>
      <c r="AA451" s="11">
        <f t="shared" ref="AA451:AA514" si="20">Z451*5</f>
        <v>4000</v>
      </c>
      <c r="AC451" s="14"/>
    </row>
    <row r="452" spans="1:29" s="11" customFormat="1" ht="11.85" customHeight="1" x14ac:dyDescent="0.2">
      <c r="A452" s="9" t="s">
        <v>604</v>
      </c>
      <c r="B452" s="10">
        <v>89.25</v>
      </c>
      <c r="C452" s="9" t="s">
        <v>310</v>
      </c>
      <c r="D452" s="9" t="s">
        <v>290</v>
      </c>
      <c r="E452" s="11" t="s">
        <v>291</v>
      </c>
      <c r="F452" s="11">
        <v>16</v>
      </c>
      <c r="G452" s="11">
        <v>25</v>
      </c>
      <c r="J452" s="11" t="s">
        <v>260</v>
      </c>
      <c r="K452" s="12" t="s">
        <v>590</v>
      </c>
      <c r="L452" s="9" t="s">
        <v>234</v>
      </c>
      <c r="M452" s="11" t="s">
        <v>590</v>
      </c>
      <c r="N452" s="11" t="s">
        <v>260</v>
      </c>
      <c r="P452" s="11">
        <v>25</v>
      </c>
      <c r="Q452" s="9" t="s">
        <v>310</v>
      </c>
      <c r="R452" s="10">
        <v>100</v>
      </c>
      <c r="S452" s="13" t="s">
        <v>1372</v>
      </c>
      <c r="T452" s="9" t="s">
        <v>601</v>
      </c>
      <c r="U452" s="11" t="s">
        <v>300</v>
      </c>
      <c r="V452" s="11" t="s">
        <v>300</v>
      </c>
      <c r="W452" s="11" t="s">
        <v>1276</v>
      </c>
      <c r="X452" s="11" t="s">
        <v>1373</v>
      </c>
      <c r="Z452" s="11">
        <f t="shared" si="19"/>
        <v>800</v>
      </c>
      <c r="AA452" s="11">
        <f t="shared" si="20"/>
        <v>4000</v>
      </c>
      <c r="AC452" s="14"/>
    </row>
    <row r="453" spans="1:29" s="11" customFormat="1" ht="11.85" customHeight="1" x14ac:dyDescent="0.2">
      <c r="A453" s="9" t="s">
        <v>602</v>
      </c>
      <c r="B453" s="10">
        <v>89.5</v>
      </c>
      <c r="C453" s="9" t="s">
        <v>310</v>
      </c>
      <c r="D453" s="9" t="s">
        <v>290</v>
      </c>
      <c r="E453" s="11" t="s">
        <v>291</v>
      </c>
      <c r="F453" s="11">
        <v>16</v>
      </c>
      <c r="G453" s="11">
        <v>25</v>
      </c>
      <c r="J453" s="11" t="s">
        <v>260</v>
      </c>
      <c r="K453" s="12" t="s">
        <v>590</v>
      </c>
      <c r="L453" s="9" t="s">
        <v>234</v>
      </c>
      <c r="M453" s="11" t="s">
        <v>590</v>
      </c>
      <c r="N453" s="11" t="s">
        <v>260</v>
      </c>
      <c r="P453" s="11">
        <v>25</v>
      </c>
      <c r="Q453" s="9" t="s">
        <v>297</v>
      </c>
      <c r="R453" s="10">
        <v>97.5</v>
      </c>
      <c r="S453" s="13" t="s">
        <v>1372</v>
      </c>
      <c r="T453" s="9" t="s">
        <v>591</v>
      </c>
      <c r="U453" s="11" t="s">
        <v>300</v>
      </c>
      <c r="V453" s="11" t="s">
        <v>300</v>
      </c>
      <c r="W453" s="11" t="s">
        <v>1276</v>
      </c>
      <c r="X453" s="11" t="s">
        <v>1373</v>
      </c>
      <c r="Z453" s="11">
        <f t="shared" si="19"/>
        <v>800</v>
      </c>
      <c r="AA453" s="11">
        <f t="shared" si="20"/>
        <v>4000</v>
      </c>
      <c r="AC453" s="14"/>
    </row>
    <row r="454" spans="1:29" s="11" customFormat="1" ht="11.85" customHeight="1" x14ac:dyDescent="0.2">
      <c r="A454" s="9" t="s">
        <v>606</v>
      </c>
      <c r="B454" s="10">
        <v>89.5</v>
      </c>
      <c r="C454" s="9" t="s">
        <v>310</v>
      </c>
      <c r="D454" s="9" t="s">
        <v>290</v>
      </c>
      <c r="E454" s="11" t="s">
        <v>291</v>
      </c>
      <c r="F454" s="11">
        <v>16</v>
      </c>
      <c r="G454" s="11">
        <v>25</v>
      </c>
      <c r="J454" s="11" t="s">
        <v>260</v>
      </c>
      <c r="K454" s="12" t="s">
        <v>590</v>
      </c>
      <c r="L454" s="9" t="s">
        <v>234</v>
      </c>
      <c r="M454" s="11" t="s">
        <v>590</v>
      </c>
      <c r="N454" s="11" t="s">
        <v>260</v>
      </c>
      <c r="P454" s="11">
        <v>25</v>
      </c>
      <c r="Q454" s="9" t="s">
        <v>310</v>
      </c>
      <c r="R454" s="10">
        <v>96</v>
      </c>
      <c r="S454" s="13" t="s">
        <v>1372</v>
      </c>
      <c r="T454" s="9" t="s">
        <v>595</v>
      </c>
      <c r="U454" s="11" t="s">
        <v>300</v>
      </c>
      <c r="V454" s="11" t="s">
        <v>300</v>
      </c>
      <c r="W454" s="11" t="s">
        <v>1276</v>
      </c>
      <c r="X454" s="11" t="s">
        <v>1373</v>
      </c>
      <c r="Z454" s="11">
        <f t="shared" si="19"/>
        <v>800</v>
      </c>
      <c r="AA454" s="11">
        <f t="shared" si="20"/>
        <v>4000</v>
      </c>
      <c r="AC454" s="14"/>
    </row>
    <row r="455" spans="1:29" s="11" customFormat="1" ht="11.85" customHeight="1" x14ac:dyDescent="0.2">
      <c r="A455" s="9" t="s">
        <v>608</v>
      </c>
      <c r="B455" s="10">
        <v>89.75</v>
      </c>
      <c r="C455" s="9" t="s">
        <v>310</v>
      </c>
      <c r="D455" s="9" t="s">
        <v>290</v>
      </c>
      <c r="E455" s="11" t="s">
        <v>291</v>
      </c>
      <c r="F455" s="11">
        <v>16</v>
      </c>
      <c r="G455" s="11">
        <v>25</v>
      </c>
      <c r="J455" s="11" t="s">
        <v>260</v>
      </c>
      <c r="K455" s="12" t="s">
        <v>590</v>
      </c>
      <c r="L455" s="9" t="s">
        <v>234</v>
      </c>
      <c r="M455" s="11" t="s">
        <v>590</v>
      </c>
      <c r="N455" s="11" t="s">
        <v>260</v>
      </c>
      <c r="P455" s="11">
        <v>25</v>
      </c>
      <c r="Q455" s="9" t="s">
        <v>310</v>
      </c>
      <c r="R455" s="10">
        <v>95</v>
      </c>
      <c r="S455" s="13" t="s">
        <v>1372</v>
      </c>
      <c r="T455" s="9" t="s">
        <v>597</v>
      </c>
      <c r="U455" s="11" t="s">
        <v>300</v>
      </c>
      <c r="V455" s="11" t="s">
        <v>300</v>
      </c>
      <c r="W455" s="11" t="s">
        <v>1276</v>
      </c>
      <c r="X455" s="11" t="s">
        <v>1373</v>
      </c>
      <c r="Z455" s="11">
        <f t="shared" si="19"/>
        <v>800</v>
      </c>
      <c r="AA455" s="11">
        <f t="shared" si="20"/>
        <v>4000</v>
      </c>
      <c r="AC455" s="14"/>
    </row>
    <row r="456" spans="1:29" s="11" customFormat="1" ht="11.85" customHeight="1" x14ac:dyDescent="0.2">
      <c r="A456" s="9" t="s">
        <v>609</v>
      </c>
      <c r="B456" s="10">
        <v>92.75</v>
      </c>
      <c r="C456" s="9" t="s">
        <v>310</v>
      </c>
      <c r="D456" s="9" t="s">
        <v>290</v>
      </c>
      <c r="E456" s="11" t="s">
        <v>291</v>
      </c>
      <c r="F456" s="11">
        <v>16</v>
      </c>
      <c r="G456" s="11">
        <v>25</v>
      </c>
      <c r="J456" s="11" t="s">
        <v>260</v>
      </c>
      <c r="K456" s="12" t="s">
        <v>590</v>
      </c>
      <c r="L456" s="9" t="s">
        <v>234</v>
      </c>
      <c r="M456" s="11" t="s">
        <v>590</v>
      </c>
      <c r="N456" s="11" t="s">
        <v>260</v>
      </c>
      <c r="P456" s="11">
        <v>25</v>
      </c>
      <c r="Q456" s="9" t="s">
        <v>310</v>
      </c>
      <c r="R456" s="10">
        <v>90.5</v>
      </c>
      <c r="S456" s="13" t="s">
        <v>1372</v>
      </c>
      <c r="T456" s="9" t="s">
        <v>599</v>
      </c>
      <c r="U456" s="11" t="s">
        <v>300</v>
      </c>
      <c r="V456" s="11" t="s">
        <v>300</v>
      </c>
      <c r="W456" s="11" t="s">
        <v>1276</v>
      </c>
      <c r="X456" s="11" t="s">
        <v>1373</v>
      </c>
      <c r="Z456" s="11">
        <f t="shared" si="19"/>
        <v>800</v>
      </c>
      <c r="AA456" s="11">
        <f t="shared" si="20"/>
        <v>4000</v>
      </c>
      <c r="AC456" s="14"/>
    </row>
    <row r="457" spans="1:29" s="11" customFormat="1" ht="11.85" customHeight="1" x14ac:dyDescent="0.2">
      <c r="A457" s="9" t="s">
        <v>616</v>
      </c>
      <c r="B457" s="10">
        <v>78</v>
      </c>
      <c r="C457" s="9" t="s">
        <v>297</v>
      </c>
      <c r="D457" s="9" t="s">
        <v>290</v>
      </c>
      <c r="E457" s="11" t="s">
        <v>291</v>
      </c>
      <c r="F457" s="11">
        <v>16</v>
      </c>
      <c r="G457" s="11">
        <v>25</v>
      </c>
      <c r="J457" s="11" t="s">
        <v>260</v>
      </c>
      <c r="K457" s="12" t="s">
        <v>614</v>
      </c>
      <c r="L457" s="9" t="s">
        <v>234</v>
      </c>
      <c r="M457" s="11" t="s">
        <v>614</v>
      </c>
      <c r="N457" s="11" t="s">
        <v>260</v>
      </c>
      <c r="P457" s="11">
        <v>25</v>
      </c>
      <c r="Q457" s="9" t="s">
        <v>297</v>
      </c>
      <c r="R457" s="10">
        <v>126.5</v>
      </c>
      <c r="S457" s="13" t="s">
        <v>1372</v>
      </c>
      <c r="T457" s="9" t="s">
        <v>619</v>
      </c>
      <c r="U457" s="11" t="s">
        <v>300</v>
      </c>
      <c r="V457" s="11" t="s">
        <v>300</v>
      </c>
      <c r="W457" s="11" t="s">
        <v>1276</v>
      </c>
      <c r="X457" s="11" t="s">
        <v>1373</v>
      </c>
      <c r="Z457" s="11">
        <f t="shared" si="19"/>
        <v>800</v>
      </c>
      <c r="AA457" s="11">
        <f t="shared" si="20"/>
        <v>4000</v>
      </c>
      <c r="AC457" s="14"/>
    </row>
    <row r="458" spans="1:29" s="11" customFormat="1" ht="11.85" customHeight="1" x14ac:dyDescent="0.2">
      <c r="A458" s="9" t="s">
        <v>613</v>
      </c>
      <c r="B458" s="10">
        <v>81</v>
      </c>
      <c r="C458" s="9" t="s">
        <v>297</v>
      </c>
      <c r="D458" s="9" t="s">
        <v>290</v>
      </c>
      <c r="E458" s="11" t="s">
        <v>291</v>
      </c>
      <c r="F458" s="11">
        <v>16</v>
      </c>
      <c r="G458" s="11">
        <v>25</v>
      </c>
      <c r="J458" s="11" t="s">
        <v>260</v>
      </c>
      <c r="K458" s="12" t="s">
        <v>614</v>
      </c>
      <c r="L458" s="9" t="s">
        <v>234</v>
      </c>
      <c r="M458" s="11" t="s">
        <v>614</v>
      </c>
      <c r="N458" s="11" t="s">
        <v>260</v>
      </c>
      <c r="P458" s="11">
        <v>25</v>
      </c>
      <c r="Q458" s="9" t="s">
        <v>310</v>
      </c>
      <c r="R458" s="10">
        <v>114.75</v>
      </c>
      <c r="S458" s="13" t="s">
        <v>1372</v>
      </c>
      <c r="T458" s="9" t="s">
        <v>621</v>
      </c>
      <c r="U458" s="11" t="s">
        <v>300</v>
      </c>
      <c r="V458" s="11" t="s">
        <v>300</v>
      </c>
      <c r="W458" s="11" t="s">
        <v>1276</v>
      </c>
      <c r="X458" s="11" t="s">
        <v>1373</v>
      </c>
      <c r="Z458" s="11">
        <f t="shared" si="19"/>
        <v>800</v>
      </c>
      <c r="AA458" s="11">
        <f t="shared" si="20"/>
        <v>4000</v>
      </c>
      <c r="AC458" s="14"/>
    </row>
    <row r="459" spans="1:29" s="11" customFormat="1" ht="11.85" customHeight="1" x14ac:dyDescent="0.2">
      <c r="A459" s="9" t="s">
        <v>618</v>
      </c>
      <c r="B459" s="10">
        <v>85</v>
      </c>
      <c r="C459" s="9" t="s">
        <v>297</v>
      </c>
      <c r="D459" s="9" t="s">
        <v>290</v>
      </c>
      <c r="E459" s="11" t="s">
        <v>291</v>
      </c>
      <c r="F459" s="11">
        <v>16</v>
      </c>
      <c r="G459" s="11">
        <v>25</v>
      </c>
      <c r="J459" s="11" t="s">
        <v>260</v>
      </c>
      <c r="K459" s="12" t="s">
        <v>614</v>
      </c>
      <c r="L459" s="9" t="s">
        <v>234</v>
      </c>
      <c r="M459" s="11" t="s">
        <v>614</v>
      </c>
      <c r="N459" s="11" t="s">
        <v>260</v>
      </c>
      <c r="P459" s="11">
        <v>25</v>
      </c>
      <c r="Q459" s="9" t="s">
        <v>310</v>
      </c>
      <c r="R459" s="10">
        <v>95.5</v>
      </c>
      <c r="S459" s="13" t="s">
        <v>1372</v>
      </c>
      <c r="T459" s="9" t="s">
        <v>631</v>
      </c>
      <c r="U459" s="11" t="s">
        <v>300</v>
      </c>
      <c r="V459" s="11" t="s">
        <v>300</v>
      </c>
      <c r="W459" s="11" t="s">
        <v>1276</v>
      </c>
      <c r="X459" s="11" t="s">
        <v>1373</v>
      </c>
      <c r="Z459" s="11">
        <f t="shared" si="19"/>
        <v>800</v>
      </c>
      <c r="AA459" s="11">
        <f t="shared" si="20"/>
        <v>4000</v>
      </c>
      <c r="AC459" s="14"/>
    </row>
    <row r="460" spans="1:29" s="11" customFormat="1" ht="11.85" customHeight="1" x14ac:dyDescent="0.2">
      <c r="A460" s="9" t="s">
        <v>620</v>
      </c>
      <c r="B460" s="10">
        <v>88.75</v>
      </c>
      <c r="C460" s="9" t="s">
        <v>310</v>
      </c>
      <c r="D460" s="9" t="s">
        <v>290</v>
      </c>
      <c r="E460" s="11" t="s">
        <v>291</v>
      </c>
      <c r="F460" s="11">
        <v>16</v>
      </c>
      <c r="G460" s="11">
        <v>25</v>
      </c>
      <c r="J460" s="11" t="s">
        <v>260</v>
      </c>
      <c r="K460" s="12" t="s">
        <v>614</v>
      </c>
      <c r="L460" s="9" t="s">
        <v>234</v>
      </c>
      <c r="M460" s="11" t="s">
        <v>614</v>
      </c>
      <c r="N460" s="11" t="s">
        <v>260</v>
      </c>
      <c r="P460" s="11">
        <v>25</v>
      </c>
      <c r="Q460" s="9" t="s">
        <v>310</v>
      </c>
      <c r="R460" s="10">
        <v>94.5</v>
      </c>
      <c r="S460" s="13" t="s">
        <v>1372</v>
      </c>
      <c r="T460" s="9" t="s">
        <v>629</v>
      </c>
      <c r="U460" s="11" t="s">
        <v>300</v>
      </c>
      <c r="V460" s="11" t="s">
        <v>300</v>
      </c>
      <c r="W460" s="11" t="s">
        <v>1276</v>
      </c>
      <c r="X460" s="11" t="s">
        <v>1373</v>
      </c>
      <c r="Z460" s="11">
        <f t="shared" si="19"/>
        <v>800</v>
      </c>
      <c r="AA460" s="11">
        <f t="shared" si="20"/>
        <v>4000</v>
      </c>
      <c r="AC460" s="14"/>
    </row>
    <row r="461" spans="1:29" s="11" customFormat="1" ht="11.85" customHeight="1" x14ac:dyDescent="0.2">
      <c r="A461" s="9" t="s">
        <v>624</v>
      </c>
      <c r="B461" s="10">
        <v>89.25</v>
      </c>
      <c r="C461" s="9" t="s">
        <v>310</v>
      </c>
      <c r="D461" s="9" t="s">
        <v>290</v>
      </c>
      <c r="E461" s="11" t="s">
        <v>291</v>
      </c>
      <c r="F461" s="11">
        <v>16</v>
      </c>
      <c r="G461" s="11">
        <v>25</v>
      </c>
      <c r="J461" s="11" t="s">
        <v>260</v>
      </c>
      <c r="K461" s="12" t="s">
        <v>614</v>
      </c>
      <c r="L461" s="9" t="s">
        <v>234</v>
      </c>
      <c r="M461" s="11" t="s">
        <v>614</v>
      </c>
      <c r="N461" s="11" t="s">
        <v>260</v>
      </c>
      <c r="P461" s="11">
        <v>25</v>
      </c>
      <c r="Q461" s="9" t="s">
        <v>310</v>
      </c>
      <c r="R461" s="10">
        <v>91</v>
      </c>
      <c r="S461" s="13" t="s">
        <v>1372</v>
      </c>
      <c r="T461" s="9" t="s">
        <v>627</v>
      </c>
      <c r="U461" s="11" t="s">
        <v>300</v>
      </c>
      <c r="V461" s="11" t="s">
        <v>300</v>
      </c>
      <c r="W461" s="11" t="s">
        <v>1276</v>
      </c>
      <c r="X461" s="11" t="s">
        <v>1373</v>
      </c>
      <c r="Z461" s="11">
        <f t="shared" si="19"/>
        <v>800</v>
      </c>
      <c r="AA461" s="11">
        <f t="shared" si="20"/>
        <v>4000</v>
      </c>
      <c r="AC461" s="14"/>
    </row>
    <row r="462" spans="1:29" s="11" customFormat="1" ht="11.85" customHeight="1" x14ac:dyDescent="0.2">
      <c r="A462" s="9" t="s">
        <v>622</v>
      </c>
      <c r="B462" s="10">
        <v>90</v>
      </c>
      <c r="C462" s="9" t="s">
        <v>310</v>
      </c>
      <c r="D462" s="9" t="s">
        <v>290</v>
      </c>
      <c r="E462" s="11" t="s">
        <v>291</v>
      </c>
      <c r="F462" s="11">
        <v>16</v>
      </c>
      <c r="G462" s="11">
        <v>25</v>
      </c>
      <c r="J462" s="11" t="s">
        <v>260</v>
      </c>
      <c r="K462" s="12" t="s">
        <v>614</v>
      </c>
      <c r="L462" s="9" t="s">
        <v>234</v>
      </c>
      <c r="M462" s="11" t="s">
        <v>614</v>
      </c>
      <c r="N462" s="11" t="s">
        <v>260</v>
      </c>
      <c r="P462" s="11">
        <v>25</v>
      </c>
      <c r="Q462" s="9" t="s">
        <v>310</v>
      </c>
      <c r="R462" s="10">
        <v>90.75</v>
      </c>
      <c r="S462" s="13" t="s">
        <v>1372</v>
      </c>
      <c r="T462" s="9" t="s">
        <v>625</v>
      </c>
      <c r="U462" s="11" t="s">
        <v>300</v>
      </c>
      <c r="V462" s="11" t="s">
        <v>300</v>
      </c>
      <c r="W462" s="11" t="s">
        <v>1276</v>
      </c>
      <c r="X462" s="11" t="s">
        <v>1373</v>
      </c>
      <c r="Z462" s="11">
        <f t="shared" si="19"/>
        <v>800</v>
      </c>
      <c r="AA462" s="11">
        <f t="shared" si="20"/>
        <v>4000</v>
      </c>
      <c r="AC462" s="14"/>
    </row>
    <row r="463" spans="1:29" s="11" customFormat="1" ht="11.85" customHeight="1" x14ac:dyDescent="0.2">
      <c r="A463" s="9" t="s">
        <v>626</v>
      </c>
      <c r="B463" s="10">
        <v>90</v>
      </c>
      <c r="C463" s="9" t="s">
        <v>310</v>
      </c>
      <c r="D463" s="9" t="s">
        <v>290</v>
      </c>
      <c r="E463" s="11" t="s">
        <v>291</v>
      </c>
      <c r="F463" s="11">
        <v>16</v>
      </c>
      <c r="G463" s="11">
        <v>25</v>
      </c>
      <c r="J463" s="11" t="s">
        <v>260</v>
      </c>
      <c r="K463" s="12" t="s">
        <v>614</v>
      </c>
      <c r="L463" s="9" t="s">
        <v>234</v>
      </c>
      <c r="M463" s="11" t="s">
        <v>614</v>
      </c>
      <c r="N463" s="11" t="s">
        <v>260</v>
      </c>
      <c r="P463" s="11">
        <v>25</v>
      </c>
      <c r="Q463" s="9" t="s">
        <v>310</v>
      </c>
      <c r="R463" s="10">
        <v>90.5</v>
      </c>
      <c r="S463" s="13" t="s">
        <v>1372</v>
      </c>
      <c r="T463" s="9" t="s">
        <v>623</v>
      </c>
      <c r="U463" s="11" t="s">
        <v>300</v>
      </c>
      <c r="V463" s="11" t="s">
        <v>300</v>
      </c>
      <c r="W463" s="11" t="s">
        <v>1276</v>
      </c>
      <c r="X463" s="11" t="s">
        <v>1373</v>
      </c>
      <c r="Z463" s="11">
        <f t="shared" si="19"/>
        <v>800</v>
      </c>
      <c r="AA463" s="11">
        <f t="shared" si="20"/>
        <v>4000</v>
      </c>
      <c r="AC463" s="14"/>
    </row>
    <row r="464" spans="1:29" s="11" customFormat="1" ht="11.85" customHeight="1" x14ac:dyDescent="0.2">
      <c r="A464" s="9" t="s">
        <v>630</v>
      </c>
      <c r="B464" s="10">
        <v>94</v>
      </c>
      <c r="C464" s="9" t="s">
        <v>310</v>
      </c>
      <c r="D464" s="9" t="s">
        <v>290</v>
      </c>
      <c r="E464" s="11" t="s">
        <v>291</v>
      </c>
      <c r="F464" s="11">
        <v>16</v>
      </c>
      <c r="G464" s="11">
        <v>25</v>
      </c>
      <c r="J464" s="11" t="s">
        <v>260</v>
      </c>
      <c r="K464" s="12" t="s">
        <v>614</v>
      </c>
      <c r="L464" s="9" t="s">
        <v>234</v>
      </c>
      <c r="M464" s="11" t="s">
        <v>614</v>
      </c>
      <c r="N464" s="11" t="s">
        <v>260</v>
      </c>
      <c r="P464" s="11">
        <v>25</v>
      </c>
      <c r="Q464" s="9" t="s">
        <v>297</v>
      </c>
      <c r="R464" s="10">
        <v>67</v>
      </c>
      <c r="S464" s="13" t="s">
        <v>1372</v>
      </c>
      <c r="T464" s="9" t="s">
        <v>617</v>
      </c>
      <c r="U464" s="11" t="s">
        <v>300</v>
      </c>
      <c r="V464" s="11" t="s">
        <v>300</v>
      </c>
      <c r="W464" s="11" t="s">
        <v>1276</v>
      </c>
      <c r="X464" s="11" t="s">
        <v>1373</v>
      </c>
      <c r="Z464" s="11">
        <f t="shared" si="19"/>
        <v>800</v>
      </c>
      <c r="AA464" s="11">
        <f t="shared" si="20"/>
        <v>4000</v>
      </c>
      <c r="AC464" s="14"/>
    </row>
    <row r="465" spans="1:29" s="11" customFormat="1" ht="11.85" customHeight="1" x14ac:dyDescent="0.2">
      <c r="A465" s="9" t="s">
        <v>628</v>
      </c>
      <c r="B465" s="10">
        <v>94.75</v>
      </c>
      <c r="C465" s="9" t="s">
        <v>310</v>
      </c>
      <c r="D465" s="9" t="s">
        <v>290</v>
      </c>
      <c r="E465" s="11" t="s">
        <v>291</v>
      </c>
      <c r="F465" s="11">
        <v>16</v>
      </c>
      <c r="G465" s="11">
        <v>25</v>
      </c>
      <c r="J465" s="11" t="s">
        <v>260</v>
      </c>
      <c r="K465" s="12" t="s">
        <v>614</v>
      </c>
      <c r="L465" s="9" t="s">
        <v>234</v>
      </c>
      <c r="M465" s="11" t="s">
        <v>614</v>
      </c>
      <c r="N465" s="11" t="s">
        <v>260</v>
      </c>
      <c r="P465" s="11">
        <v>25</v>
      </c>
      <c r="Q465" s="9" t="s">
        <v>297</v>
      </c>
      <c r="R465" s="10">
        <v>52.5</v>
      </c>
      <c r="S465" s="13" t="s">
        <v>1372</v>
      </c>
      <c r="T465" s="9" t="s">
        <v>615</v>
      </c>
      <c r="U465" s="11" t="s">
        <v>300</v>
      </c>
      <c r="V465" s="11" t="s">
        <v>300</v>
      </c>
      <c r="W465" s="11" t="s">
        <v>1276</v>
      </c>
      <c r="X465" s="11" t="s">
        <v>1373</v>
      </c>
      <c r="Z465" s="11">
        <f t="shared" si="19"/>
        <v>800</v>
      </c>
      <c r="AA465" s="11">
        <f t="shared" si="20"/>
        <v>4000</v>
      </c>
      <c r="AC465" s="14"/>
    </row>
    <row r="466" spans="1:29" s="11" customFormat="1" ht="11.85" customHeight="1" x14ac:dyDescent="0.2">
      <c r="A466" s="9" t="s">
        <v>818</v>
      </c>
      <c r="B466" s="18">
        <v>137</v>
      </c>
      <c r="C466" s="9" t="s">
        <v>310</v>
      </c>
      <c r="D466" s="9" t="s">
        <v>290</v>
      </c>
      <c r="E466" s="11" t="s">
        <v>291</v>
      </c>
      <c r="F466" s="11">
        <v>16</v>
      </c>
      <c r="G466" s="11">
        <v>25</v>
      </c>
      <c r="I466" s="12" t="s">
        <v>614</v>
      </c>
      <c r="J466" s="11" t="s">
        <v>260</v>
      </c>
      <c r="K466" s="12" t="s">
        <v>780</v>
      </c>
      <c r="L466" s="9" t="s">
        <v>234</v>
      </c>
      <c r="M466" s="11" t="s">
        <v>614</v>
      </c>
      <c r="N466" s="11" t="s">
        <v>260</v>
      </c>
      <c r="O466" s="24"/>
      <c r="P466" s="11">
        <v>25</v>
      </c>
      <c r="Q466" s="9" t="s">
        <v>297</v>
      </c>
      <c r="R466" s="10">
        <v>24.45</v>
      </c>
      <c r="S466" s="13" t="s">
        <v>1372</v>
      </c>
      <c r="T466" s="9" t="s">
        <v>1090</v>
      </c>
      <c r="U466" s="11" t="s">
        <v>300</v>
      </c>
      <c r="V466" s="11" t="s">
        <v>300</v>
      </c>
      <c r="W466" s="11" t="s">
        <v>1276</v>
      </c>
      <c r="X466" s="11" t="s">
        <v>1373</v>
      </c>
      <c r="Z466" s="11">
        <f t="shared" si="19"/>
        <v>800</v>
      </c>
      <c r="AA466" s="11">
        <f t="shared" si="20"/>
        <v>4000</v>
      </c>
      <c r="AC466" s="14"/>
    </row>
    <row r="467" spans="1:29" s="11" customFormat="1" ht="11.85" customHeight="1" x14ac:dyDescent="0.2">
      <c r="A467" s="9" t="s">
        <v>638</v>
      </c>
      <c r="B467" s="10">
        <v>0</v>
      </c>
      <c r="C467" s="9" t="s">
        <v>310</v>
      </c>
      <c r="D467" s="9" t="s">
        <v>290</v>
      </c>
      <c r="E467" s="11" t="s">
        <v>291</v>
      </c>
      <c r="F467" s="11">
        <v>16</v>
      </c>
      <c r="G467" s="11">
        <v>25</v>
      </c>
      <c r="J467" s="11" t="s">
        <v>260</v>
      </c>
      <c r="K467" s="12" t="s">
        <v>639</v>
      </c>
      <c r="L467" s="9" t="s">
        <v>234</v>
      </c>
      <c r="M467" s="11" t="s">
        <v>639</v>
      </c>
      <c r="N467" s="11" t="s">
        <v>260</v>
      </c>
      <c r="P467" s="11">
        <v>25</v>
      </c>
      <c r="Q467" s="9" t="s">
        <v>310</v>
      </c>
      <c r="R467" s="10">
        <v>93.5</v>
      </c>
      <c r="S467" s="13" t="s">
        <v>1372</v>
      </c>
      <c r="T467" s="9" t="s">
        <v>640</v>
      </c>
      <c r="U467" s="11" t="s">
        <v>300</v>
      </c>
      <c r="V467" s="11" t="s">
        <v>300</v>
      </c>
      <c r="W467" s="11" t="s">
        <v>1276</v>
      </c>
      <c r="X467" s="11" t="s">
        <v>1373</v>
      </c>
      <c r="Z467" s="11">
        <f t="shared" si="19"/>
        <v>800</v>
      </c>
      <c r="AA467" s="11">
        <f t="shared" si="20"/>
        <v>4000</v>
      </c>
      <c r="AC467" s="14"/>
    </row>
    <row r="468" spans="1:29" s="11" customFormat="1" ht="11.85" customHeight="1" x14ac:dyDescent="0.2">
      <c r="A468" s="9" t="s">
        <v>641</v>
      </c>
      <c r="B468" s="10">
        <v>79</v>
      </c>
      <c r="C468" s="9" t="s">
        <v>297</v>
      </c>
      <c r="D468" s="9" t="s">
        <v>290</v>
      </c>
      <c r="E468" s="11" t="s">
        <v>291</v>
      </c>
      <c r="F468" s="11">
        <v>16</v>
      </c>
      <c r="G468" s="11">
        <v>25</v>
      </c>
      <c r="J468" s="11" t="s">
        <v>260</v>
      </c>
      <c r="K468" s="12" t="s">
        <v>642</v>
      </c>
      <c r="L468" s="9" t="s">
        <v>234</v>
      </c>
      <c r="M468" s="11" t="s">
        <v>642</v>
      </c>
      <c r="N468" s="11" t="s">
        <v>260</v>
      </c>
      <c r="P468" s="11">
        <v>25</v>
      </c>
      <c r="Q468" s="9" t="s">
        <v>216</v>
      </c>
      <c r="R468" s="10">
        <v>184</v>
      </c>
      <c r="S468" s="13" t="s">
        <v>1372</v>
      </c>
      <c r="T468" s="9" t="s">
        <v>220</v>
      </c>
      <c r="U468" s="11" t="s">
        <v>300</v>
      </c>
      <c r="V468" s="11" t="s">
        <v>300</v>
      </c>
      <c r="W468" s="11" t="s">
        <v>1276</v>
      </c>
      <c r="X468" s="11" t="s">
        <v>1373</v>
      </c>
      <c r="Z468" s="11">
        <f t="shared" si="19"/>
        <v>800</v>
      </c>
      <c r="AA468" s="11">
        <f t="shared" si="20"/>
        <v>4000</v>
      </c>
      <c r="AC468" s="14"/>
    </row>
    <row r="469" spans="1:29" s="11" customFormat="1" ht="11.85" customHeight="1" x14ac:dyDescent="0.2">
      <c r="A469" s="9" t="s">
        <v>656</v>
      </c>
      <c r="B469" s="10">
        <v>88</v>
      </c>
      <c r="C469" s="9" t="s">
        <v>310</v>
      </c>
      <c r="D469" s="9" t="s">
        <v>290</v>
      </c>
      <c r="E469" s="11" t="s">
        <v>291</v>
      </c>
      <c r="F469" s="11">
        <v>16</v>
      </c>
      <c r="G469" s="11">
        <v>25</v>
      </c>
      <c r="J469" s="11" t="s">
        <v>260</v>
      </c>
      <c r="K469" s="12" t="s">
        <v>642</v>
      </c>
      <c r="L469" s="9" t="s">
        <v>234</v>
      </c>
      <c r="M469" s="11" t="s">
        <v>642</v>
      </c>
      <c r="N469" s="11" t="s">
        <v>260</v>
      </c>
      <c r="P469" s="11">
        <v>25</v>
      </c>
      <c r="Q469" s="9" t="s">
        <v>310</v>
      </c>
      <c r="R469" s="10">
        <v>180</v>
      </c>
      <c r="S469" s="13" t="s">
        <v>1372</v>
      </c>
      <c r="T469" s="9" t="s">
        <v>705</v>
      </c>
      <c r="U469" s="11" t="s">
        <v>300</v>
      </c>
      <c r="V469" s="11" t="s">
        <v>300</v>
      </c>
      <c r="W469" s="11" t="s">
        <v>1276</v>
      </c>
      <c r="X469" s="11" t="s">
        <v>1373</v>
      </c>
      <c r="Z469" s="11">
        <f t="shared" si="19"/>
        <v>800</v>
      </c>
      <c r="AA469" s="11">
        <f t="shared" si="20"/>
        <v>4000</v>
      </c>
      <c r="AC469" s="14"/>
    </row>
    <row r="470" spans="1:29" s="11" customFormat="1" ht="11.85" customHeight="1" x14ac:dyDescent="0.2">
      <c r="A470" s="9" t="s">
        <v>660</v>
      </c>
      <c r="B470" s="10">
        <v>88.75</v>
      </c>
      <c r="C470" s="9" t="s">
        <v>310</v>
      </c>
      <c r="D470" s="9" t="s">
        <v>290</v>
      </c>
      <c r="E470" s="11" t="s">
        <v>291</v>
      </c>
      <c r="F470" s="11">
        <v>16</v>
      </c>
      <c r="G470" s="11">
        <v>25</v>
      </c>
      <c r="J470" s="11" t="s">
        <v>260</v>
      </c>
      <c r="K470" s="12" t="s">
        <v>642</v>
      </c>
      <c r="L470" s="9" t="s">
        <v>234</v>
      </c>
      <c r="M470" s="11" t="s">
        <v>642</v>
      </c>
      <c r="N470" s="11" t="s">
        <v>260</v>
      </c>
      <c r="P470" s="11">
        <v>25</v>
      </c>
      <c r="Q470" s="9" t="s">
        <v>310</v>
      </c>
      <c r="R470" s="10">
        <v>149</v>
      </c>
      <c r="S470" s="13" t="s">
        <v>1372</v>
      </c>
      <c r="T470" s="9" t="s">
        <v>701</v>
      </c>
      <c r="U470" s="11" t="s">
        <v>300</v>
      </c>
      <c r="V470" s="11" t="s">
        <v>300</v>
      </c>
      <c r="W470" s="11" t="s">
        <v>1276</v>
      </c>
      <c r="X470" s="11" t="s">
        <v>1373</v>
      </c>
      <c r="Z470" s="11">
        <f t="shared" si="19"/>
        <v>800</v>
      </c>
      <c r="AA470" s="11">
        <f t="shared" si="20"/>
        <v>4000</v>
      </c>
      <c r="AC470" s="14"/>
    </row>
    <row r="471" spans="1:29" s="11" customFormat="1" ht="11.85" customHeight="1" x14ac:dyDescent="0.2">
      <c r="A471" s="9" t="s">
        <v>658</v>
      </c>
      <c r="B471" s="10">
        <v>89</v>
      </c>
      <c r="C471" s="9" t="s">
        <v>310</v>
      </c>
      <c r="D471" s="9" t="s">
        <v>290</v>
      </c>
      <c r="E471" s="11" t="s">
        <v>291</v>
      </c>
      <c r="F471" s="11">
        <v>16</v>
      </c>
      <c r="G471" s="11">
        <v>25</v>
      </c>
      <c r="J471" s="11" t="s">
        <v>260</v>
      </c>
      <c r="K471" s="12" t="s">
        <v>642</v>
      </c>
      <c r="L471" s="9" t="s">
        <v>234</v>
      </c>
      <c r="M471" s="11" t="s">
        <v>642</v>
      </c>
      <c r="N471" s="11" t="s">
        <v>260</v>
      </c>
      <c r="P471" s="11">
        <v>25</v>
      </c>
      <c r="Q471" s="9" t="s">
        <v>310</v>
      </c>
      <c r="R471" s="10">
        <v>142</v>
      </c>
      <c r="S471" s="13" t="s">
        <v>1372</v>
      </c>
      <c r="T471" s="9" t="s">
        <v>675</v>
      </c>
      <c r="U471" s="11" t="s">
        <v>300</v>
      </c>
      <c r="V471" s="11" t="s">
        <v>300</v>
      </c>
      <c r="W471" s="11" t="s">
        <v>1276</v>
      </c>
      <c r="X471" s="11" t="s">
        <v>1373</v>
      </c>
      <c r="Z471" s="11">
        <f t="shared" si="19"/>
        <v>800</v>
      </c>
      <c r="AA471" s="11">
        <f t="shared" si="20"/>
        <v>4000</v>
      </c>
      <c r="AC471" s="14"/>
    </row>
    <row r="472" spans="1:29" s="11" customFormat="1" ht="11.85" customHeight="1" x14ac:dyDescent="0.2">
      <c r="A472" s="9" t="s">
        <v>654</v>
      </c>
      <c r="B472" s="10">
        <v>89.5</v>
      </c>
      <c r="C472" s="9" t="s">
        <v>310</v>
      </c>
      <c r="D472" s="9" t="s">
        <v>290</v>
      </c>
      <c r="E472" s="11" t="s">
        <v>291</v>
      </c>
      <c r="F472" s="11">
        <v>16</v>
      </c>
      <c r="G472" s="11">
        <v>25</v>
      </c>
      <c r="J472" s="11" t="s">
        <v>260</v>
      </c>
      <c r="K472" s="12" t="s">
        <v>642</v>
      </c>
      <c r="L472" s="9" t="s">
        <v>234</v>
      </c>
      <c r="M472" s="11" t="s">
        <v>642</v>
      </c>
      <c r="N472" s="11" t="s">
        <v>260</v>
      </c>
      <c r="P472" s="11">
        <v>25</v>
      </c>
      <c r="Q472" s="9" t="s">
        <v>310</v>
      </c>
      <c r="R472" s="10">
        <v>137</v>
      </c>
      <c r="S472" s="13" t="s">
        <v>1372</v>
      </c>
      <c r="T472" s="9" t="s">
        <v>667</v>
      </c>
      <c r="U472" s="11" t="s">
        <v>300</v>
      </c>
      <c r="V472" s="11" t="s">
        <v>300</v>
      </c>
      <c r="W472" s="11" t="s">
        <v>1276</v>
      </c>
      <c r="X472" s="11" t="s">
        <v>1373</v>
      </c>
      <c r="Z472" s="11">
        <f t="shared" si="19"/>
        <v>800</v>
      </c>
      <c r="AA472" s="11">
        <f t="shared" si="20"/>
        <v>4000</v>
      </c>
      <c r="AC472" s="14"/>
    </row>
    <row r="473" spans="1:29" s="11" customFormat="1" ht="11.85" customHeight="1" x14ac:dyDescent="0.2">
      <c r="A473" s="9" t="s">
        <v>652</v>
      </c>
      <c r="B473" s="10">
        <v>90.5</v>
      </c>
      <c r="C473" s="9" t="s">
        <v>310</v>
      </c>
      <c r="D473" s="9" t="s">
        <v>290</v>
      </c>
      <c r="E473" s="11" t="s">
        <v>291</v>
      </c>
      <c r="F473" s="11">
        <v>16</v>
      </c>
      <c r="G473" s="11">
        <v>25</v>
      </c>
      <c r="J473" s="11" t="s">
        <v>260</v>
      </c>
      <c r="K473" s="12" t="s">
        <v>642</v>
      </c>
      <c r="L473" s="9" t="s">
        <v>234</v>
      </c>
      <c r="M473" s="11" t="s">
        <v>642</v>
      </c>
      <c r="N473" s="11" t="s">
        <v>260</v>
      </c>
      <c r="P473" s="11">
        <v>25</v>
      </c>
      <c r="Q473" s="9" t="s">
        <v>310</v>
      </c>
      <c r="R473" s="10">
        <v>133</v>
      </c>
      <c r="S473" s="13" t="s">
        <v>1372</v>
      </c>
      <c r="T473" s="9" t="s">
        <v>673</v>
      </c>
      <c r="U473" s="11" t="s">
        <v>300</v>
      </c>
      <c r="V473" s="11" t="s">
        <v>300</v>
      </c>
      <c r="W473" s="11" t="s">
        <v>1276</v>
      </c>
      <c r="X473" s="11" t="s">
        <v>1373</v>
      </c>
      <c r="Z473" s="11">
        <f t="shared" si="19"/>
        <v>800</v>
      </c>
      <c r="AA473" s="11">
        <f t="shared" si="20"/>
        <v>4000</v>
      </c>
      <c r="AC473" s="14"/>
    </row>
    <row r="474" spans="1:29" s="11" customFormat="1" ht="11.85" customHeight="1" x14ac:dyDescent="0.2">
      <c r="A474" s="9" t="s">
        <v>648</v>
      </c>
      <c r="B474" s="10">
        <v>108</v>
      </c>
      <c r="C474" s="9" t="s">
        <v>310</v>
      </c>
      <c r="D474" s="9" t="s">
        <v>290</v>
      </c>
      <c r="E474" s="11" t="s">
        <v>291</v>
      </c>
      <c r="F474" s="11">
        <v>16</v>
      </c>
      <c r="G474" s="11">
        <v>25</v>
      </c>
      <c r="J474" s="11" t="s">
        <v>260</v>
      </c>
      <c r="K474" s="12" t="s">
        <v>642</v>
      </c>
      <c r="L474" s="9" t="s">
        <v>234</v>
      </c>
      <c r="M474" s="11" t="s">
        <v>642</v>
      </c>
      <c r="N474" s="11" t="s">
        <v>260</v>
      </c>
      <c r="P474" s="11">
        <v>25</v>
      </c>
      <c r="Q474" s="9" t="s">
        <v>310</v>
      </c>
      <c r="R474" s="10">
        <v>131.5</v>
      </c>
      <c r="S474" s="13" t="s">
        <v>1372</v>
      </c>
      <c r="T474" s="9" t="s">
        <v>671</v>
      </c>
      <c r="U474" s="11" t="s">
        <v>300</v>
      </c>
      <c r="V474" s="11" t="s">
        <v>300</v>
      </c>
      <c r="W474" s="11" t="s">
        <v>1276</v>
      </c>
      <c r="X474" s="11" t="s">
        <v>1373</v>
      </c>
      <c r="Z474" s="11">
        <f t="shared" si="19"/>
        <v>800</v>
      </c>
      <c r="AA474" s="11">
        <f t="shared" si="20"/>
        <v>4000</v>
      </c>
      <c r="AC474" s="14"/>
    </row>
    <row r="475" spans="1:29" s="11" customFormat="1" ht="11.85" customHeight="1" x14ac:dyDescent="0.2">
      <c r="A475" s="9" t="s">
        <v>650</v>
      </c>
      <c r="B475" s="10">
        <v>108</v>
      </c>
      <c r="C475" s="9" t="s">
        <v>310</v>
      </c>
      <c r="D475" s="9" t="s">
        <v>290</v>
      </c>
      <c r="E475" s="11" t="s">
        <v>291</v>
      </c>
      <c r="F475" s="11">
        <v>16</v>
      </c>
      <c r="G475" s="11">
        <v>25</v>
      </c>
      <c r="J475" s="11" t="s">
        <v>260</v>
      </c>
      <c r="K475" s="12" t="s">
        <v>642</v>
      </c>
      <c r="L475" s="9" t="s">
        <v>234</v>
      </c>
      <c r="M475" s="11" t="s">
        <v>642</v>
      </c>
      <c r="N475" s="11" t="s">
        <v>260</v>
      </c>
      <c r="P475" s="11">
        <v>25</v>
      </c>
      <c r="Q475" s="9" t="s">
        <v>310</v>
      </c>
      <c r="R475" s="10">
        <v>131.5</v>
      </c>
      <c r="S475" s="13" t="s">
        <v>1372</v>
      </c>
      <c r="T475" s="9" t="s">
        <v>703</v>
      </c>
      <c r="U475" s="11" t="s">
        <v>300</v>
      </c>
      <c r="V475" s="11" t="s">
        <v>300</v>
      </c>
      <c r="W475" s="11" t="s">
        <v>1276</v>
      </c>
      <c r="X475" s="11" t="s">
        <v>1373</v>
      </c>
      <c r="Z475" s="11">
        <f t="shared" si="19"/>
        <v>800</v>
      </c>
      <c r="AA475" s="11">
        <f t="shared" si="20"/>
        <v>4000</v>
      </c>
      <c r="AC475" s="14"/>
    </row>
    <row r="476" spans="1:29" s="11" customFormat="1" ht="11.85" customHeight="1" x14ac:dyDescent="0.2">
      <c r="A476" s="9" t="s">
        <v>646</v>
      </c>
      <c r="B476" s="10">
        <v>112</v>
      </c>
      <c r="C476" s="9" t="s">
        <v>310</v>
      </c>
      <c r="D476" s="9" t="s">
        <v>290</v>
      </c>
      <c r="E476" s="11" t="s">
        <v>291</v>
      </c>
      <c r="F476" s="11">
        <v>16</v>
      </c>
      <c r="G476" s="11">
        <v>25</v>
      </c>
      <c r="J476" s="11" t="s">
        <v>260</v>
      </c>
      <c r="K476" s="12" t="s">
        <v>642</v>
      </c>
      <c r="L476" s="9" t="s">
        <v>234</v>
      </c>
      <c r="M476" s="11" t="s">
        <v>642</v>
      </c>
      <c r="N476" s="11" t="s">
        <v>260</v>
      </c>
      <c r="P476" s="11">
        <v>25</v>
      </c>
      <c r="Q476" s="9" t="s">
        <v>310</v>
      </c>
      <c r="R476" s="10">
        <v>131</v>
      </c>
      <c r="S476" s="13" t="s">
        <v>1372</v>
      </c>
      <c r="T476" s="9" t="s">
        <v>669</v>
      </c>
      <c r="U476" s="11" t="s">
        <v>300</v>
      </c>
      <c r="V476" s="11" t="s">
        <v>300</v>
      </c>
      <c r="W476" s="11" t="s">
        <v>1276</v>
      </c>
      <c r="X476" s="11" t="s">
        <v>1373</v>
      </c>
      <c r="Z476" s="11">
        <f t="shared" si="19"/>
        <v>800</v>
      </c>
      <c r="AA476" s="11">
        <f t="shared" si="20"/>
        <v>4000</v>
      </c>
      <c r="AC476" s="14"/>
    </row>
    <row r="477" spans="1:29" s="11" customFormat="1" ht="11.85" customHeight="1" x14ac:dyDescent="0.2">
      <c r="A477" s="9" t="s">
        <v>662</v>
      </c>
      <c r="B477" s="10">
        <v>120</v>
      </c>
      <c r="C477" s="9" t="s">
        <v>310</v>
      </c>
      <c r="D477" s="9" t="s">
        <v>290</v>
      </c>
      <c r="E477" s="11" t="s">
        <v>291</v>
      </c>
      <c r="F477" s="11">
        <v>16</v>
      </c>
      <c r="G477" s="11">
        <v>25</v>
      </c>
      <c r="J477" s="11" t="s">
        <v>260</v>
      </c>
      <c r="K477" s="12" t="s">
        <v>642</v>
      </c>
      <c r="L477" s="9" t="s">
        <v>234</v>
      </c>
      <c r="M477" s="11" t="s">
        <v>642</v>
      </c>
      <c r="N477" s="11" t="s">
        <v>260</v>
      </c>
      <c r="P477" s="11">
        <v>25</v>
      </c>
      <c r="Q477" s="9" t="s">
        <v>297</v>
      </c>
      <c r="R477" s="10">
        <v>129</v>
      </c>
      <c r="S477" s="13" t="s">
        <v>1372</v>
      </c>
      <c r="T477" s="9" t="s">
        <v>645</v>
      </c>
      <c r="U477" s="11" t="s">
        <v>300</v>
      </c>
      <c r="V477" s="11" t="s">
        <v>300</v>
      </c>
      <c r="W477" s="11" t="s">
        <v>1276</v>
      </c>
      <c r="X477" s="11" t="s">
        <v>1373</v>
      </c>
      <c r="Z477" s="11">
        <f t="shared" si="19"/>
        <v>800</v>
      </c>
      <c r="AA477" s="11">
        <f t="shared" si="20"/>
        <v>4000</v>
      </c>
      <c r="AC477" s="14"/>
    </row>
    <row r="478" spans="1:29" s="11" customFormat="1" ht="11.85" customHeight="1" x14ac:dyDescent="0.2">
      <c r="A478" s="9" t="s">
        <v>664</v>
      </c>
      <c r="B478" s="10">
        <v>121</v>
      </c>
      <c r="C478" s="9" t="s">
        <v>310</v>
      </c>
      <c r="D478" s="9" t="s">
        <v>290</v>
      </c>
      <c r="E478" s="11" t="s">
        <v>291</v>
      </c>
      <c r="F478" s="11">
        <v>16</v>
      </c>
      <c r="G478" s="11">
        <v>25</v>
      </c>
      <c r="J478" s="11" t="s">
        <v>260</v>
      </c>
      <c r="K478" s="12" t="s">
        <v>642</v>
      </c>
      <c r="L478" s="9" t="s">
        <v>234</v>
      </c>
      <c r="M478" s="11" t="s">
        <v>642</v>
      </c>
      <c r="N478" s="11" t="s">
        <v>260</v>
      </c>
      <c r="P478" s="11">
        <v>25</v>
      </c>
      <c r="Q478" s="9" t="s">
        <v>310</v>
      </c>
      <c r="R478" s="10">
        <v>127.5</v>
      </c>
      <c r="S478" s="13" t="s">
        <v>1372</v>
      </c>
      <c r="T478" s="9" t="s">
        <v>665</v>
      </c>
      <c r="U478" s="11" t="s">
        <v>300</v>
      </c>
      <c r="V478" s="11" t="s">
        <v>300</v>
      </c>
      <c r="W478" s="11" t="s">
        <v>1276</v>
      </c>
      <c r="X478" s="11" t="s">
        <v>1373</v>
      </c>
      <c r="Z478" s="11">
        <f t="shared" si="19"/>
        <v>800</v>
      </c>
      <c r="AA478" s="11">
        <f t="shared" si="20"/>
        <v>4000</v>
      </c>
      <c r="AC478" s="14"/>
    </row>
    <row r="479" spans="1:29" s="11" customFormat="1" ht="11.85" customHeight="1" x14ac:dyDescent="0.2">
      <c r="A479" s="9" t="s">
        <v>644</v>
      </c>
      <c r="B479" s="10">
        <v>122.25</v>
      </c>
      <c r="C479" s="9" t="s">
        <v>297</v>
      </c>
      <c r="D479" s="9" t="s">
        <v>290</v>
      </c>
      <c r="E479" s="11" t="s">
        <v>291</v>
      </c>
      <c r="F479" s="11">
        <v>16</v>
      </c>
      <c r="G479" s="11">
        <v>25</v>
      </c>
      <c r="J479" s="11" t="s">
        <v>260</v>
      </c>
      <c r="K479" s="12" t="s">
        <v>642</v>
      </c>
      <c r="L479" s="9" t="s">
        <v>234</v>
      </c>
      <c r="M479" s="11" t="s">
        <v>642</v>
      </c>
      <c r="N479" s="11" t="s">
        <v>260</v>
      </c>
      <c r="P479" s="11">
        <v>25</v>
      </c>
      <c r="Q479" s="9" t="s">
        <v>310</v>
      </c>
      <c r="R479" s="10">
        <v>127</v>
      </c>
      <c r="S479" s="13" t="s">
        <v>1372</v>
      </c>
      <c r="T479" s="9" t="s">
        <v>661</v>
      </c>
      <c r="U479" s="11" t="s">
        <v>300</v>
      </c>
      <c r="V479" s="11" t="s">
        <v>300</v>
      </c>
      <c r="W479" s="11" t="s">
        <v>1276</v>
      </c>
      <c r="X479" s="11" t="s">
        <v>1373</v>
      </c>
      <c r="Z479" s="11">
        <f t="shared" si="19"/>
        <v>800</v>
      </c>
      <c r="AA479" s="11">
        <f t="shared" si="20"/>
        <v>4000</v>
      </c>
      <c r="AC479" s="14"/>
    </row>
    <row r="480" spans="1:29" s="11" customFormat="1" ht="11.85" customHeight="1" x14ac:dyDescent="0.2">
      <c r="A480" s="9" t="s">
        <v>666</v>
      </c>
      <c r="B480" s="10">
        <v>130</v>
      </c>
      <c r="C480" s="9" t="s">
        <v>310</v>
      </c>
      <c r="D480" s="9" t="s">
        <v>290</v>
      </c>
      <c r="E480" s="11" t="s">
        <v>291</v>
      </c>
      <c r="F480" s="11">
        <v>16</v>
      </c>
      <c r="G480" s="11">
        <v>25</v>
      </c>
      <c r="J480" s="11" t="s">
        <v>260</v>
      </c>
      <c r="K480" s="12" t="s">
        <v>642</v>
      </c>
      <c r="L480" s="9" t="s">
        <v>234</v>
      </c>
      <c r="M480" s="11" t="s">
        <v>642</v>
      </c>
      <c r="N480" s="11" t="s">
        <v>260</v>
      </c>
      <c r="P480" s="11">
        <v>25</v>
      </c>
      <c r="Q480" s="9" t="s">
        <v>310</v>
      </c>
      <c r="R480" s="10">
        <v>126.5</v>
      </c>
      <c r="S480" s="13" t="s">
        <v>1372</v>
      </c>
      <c r="T480" s="9" t="s">
        <v>663</v>
      </c>
      <c r="U480" s="11" t="s">
        <v>300</v>
      </c>
      <c r="V480" s="11" t="s">
        <v>300</v>
      </c>
      <c r="W480" s="11" t="s">
        <v>1276</v>
      </c>
      <c r="X480" s="11" t="s">
        <v>1373</v>
      </c>
      <c r="Z480" s="11">
        <f t="shared" si="19"/>
        <v>800</v>
      </c>
      <c r="AA480" s="11">
        <f t="shared" si="20"/>
        <v>4000</v>
      </c>
      <c r="AC480" s="14"/>
    </row>
    <row r="481" spans="1:29" s="11" customFormat="1" ht="11.85" customHeight="1" x14ac:dyDescent="0.2">
      <c r="A481" s="9" t="s">
        <v>706</v>
      </c>
      <c r="B481" s="10">
        <v>131</v>
      </c>
      <c r="C481" s="9" t="s">
        <v>310</v>
      </c>
      <c r="D481" s="9" t="s">
        <v>290</v>
      </c>
      <c r="E481" s="11" t="s">
        <v>291</v>
      </c>
      <c r="F481" s="11">
        <v>16</v>
      </c>
      <c r="G481" s="11">
        <v>25</v>
      </c>
      <c r="J481" s="11" t="s">
        <v>260</v>
      </c>
      <c r="K481" s="12" t="s">
        <v>642</v>
      </c>
      <c r="L481" s="9" t="s">
        <v>234</v>
      </c>
      <c r="M481" s="11" t="s">
        <v>642</v>
      </c>
      <c r="N481" s="11" t="s">
        <v>260</v>
      </c>
      <c r="P481" s="11">
        <v>25</v>
      </c>
      <c r="Q481" s="9" t="s">
        <v>310</v>
      </c>
      <c r="R481" s="10">
        <v>102</v>
      </c>
      <c r="S481" s="13" t="s">
        <v>1372</v>
      </c>
      <c r="T481" s="9" t="s">
        <v>659</v>
      </c>
      <c r="U481" s="11" t="s">
        <v>300</v>
      </c>
      <c r="V481" s="11" t="s">
        <v>300</v>
      </c>
      <c r="W481" s="11" t="s">
        <v>1276</v>
      </c>
      <c r="X481" s="11" t="s">
        <v>1373</v>
      </c>
      <c r="Z481" s="11">
        <f t="shared" si="19"/>
        <v>800</v>
      </c>
      <c r="AA481" s="11">
        <f t="shared" si="20"/>
        <v>4000</v>
      </c>
      <c r="AC481" s="14"/>
    </row>
    <row r="482" spans="1:29" s="11" customFormat="1" ht="11.85" customHeight="1" x14ac:dyDescent="0.2">
      <c r="A482" s="9" t="s">
        <v>670</v>
      </c>
      <c r="B482" s="10">
        <v>131.5</v>
      </c>
      <c r="C482" s="9" t="s">
        <v>310</v>
      </c>
      <c r="D482" s="9" t="s">
        <v>290</v>
      </c>
      <c r="E482" s="11" t="s">
        <v>291</v>
      </c>
      <c r="F482" s="11">
        <v>16</v>
      </c>
      <c r="G482" s="11">
        <v>25</v>
      </c>
      <c r="J482" s="11" t="s">
        <v>260</v>
      </c>
      <c r="K482" s="12" t="s">
        <v>642</v>
      </c>
      <c r="L482" s="9" t="s">
        <v>234</v>
      </c>
      <c r="M482" s="11" t="s">
        <v>642</v>
      </c>
      <c r="N482" s="11" t="s">
        <v>260</v>
      </c>
      <c r="P482" s="11">
        <v>25</v>
      </c>
      <c r="Q482" s="9" t="s">
        <v>310</v>
      </c>
      <c r="R482" s="10">
        <v>99</v>
      </c>
      <c r="S482" s="13" t="s">
        <v>1372</v>
      </c>
      <c r="T482" s="9" t="s">
        <v>657</v>
      </c>
      <c r="U482" s="11" t="s">
        <v>300</v>
      </c>
      <c r="V482" s="11" t="s">
        <v>300</v>
      </c>
      <c r="W482" s="11" t="s">
        <v>1276</v>
      </c>
      <c r="X482" s="11" t="s">
        <v>1373</v>
      </c>
      <c r="Z482" s="11">
        <f t="shared" si="19"/>
        <v>800</v>
      </c>
      <c r="AA482" s="11">
        <f t="shared" si="20"/>
        <v>4000</v>
      </c>
      <c r="AC482" s="14"/>
    </row>
    <row r="483" spans="1:29" s="11" customFormat="1" ht="11.85" customHeight="1" x14ac:dyDescent="0.2">
      <c r="A483" s="9" t="s">
        <v>672</v>
      </c>
      <c r="B483" s="10">
        <v>131.5</v>
      </c>
      <c r="C483" s="9" t="s">
        <v>310</v>
      </c>
      <c r="D483" s="9" t="s">
        <v>290</v>
      </c>
      <c r="E483" s="11" t="s">
        <v>291</v>
      </c>
      <c r="F483" s="11">
        <v>16</v>
      </c>
      <c r="G483" s="11">
        <v>25</v>
      </c>
      <c r="J483" s="11" t="s">
        <v>260</v>
      </c>
      <c r="K483" s="12" t="s">
        <v>642</v>
      </c>
      <c r="L483" s="9" t="s">
        <v>234</v>
      </c>
      <c r="M483" s="11" t="s">
        <v>642</v>
      </c>
      <c r="N483" s="11" t="s">
        <v>260</v>
      </c>
      <c r="P483" s="11">
        <v>25</v>
      </c>
      <c r="Q483" s="9" t="s">
        <v>310</v>
      </c>
      <c r="R483" s="10">
        <v>95.75</v>
      </c>
      <c r="S483" s="13" t="s">
        <v>1372</v>
      </c>
      <c r="T483" s="9" t="s">
        <v>655</v>
      </c>
      <c r="U483" s="11" t="s">
        <v>300</v>
      </c>
      <c r="V483" s="11" t="s">
        <v>300</v>
      </c>
      <c r="W483" s="11" t="s">
        <v>1276</v>
      </c>
      <c r="X483" s="11" t="s">
        <v>1373</v>
      </c>
      <c r="Z483" s="11">
        <f t="shared" si="19"/>
        <v>800</v>
      </c>
      <c r="AA483" s="11">
        <f t="shared" si="20"/>
        <v>4000</v>
      </c>
      <c r="AC483" s="14"/>
    </row>
    <row r="484" spans="1:29" s="11" customFormat="1" ht="11.85" customHeight="1" x14ac:dyDescent="0.2">
      <c r="A484" s="9" t="s">
        <v>668</v>
      </c>
      <c r="B484" s="10">
        <v>132</v>
      </c>
      <c r="C484" s="9" t="s">
        <v>310</v>
      </c>
      <c r="D484" s="9" t="s">
        <v>290</v>
      </c>
      <c r="E484" s="11" t="s">
        <v>291</v>
      </c>
      <c r="F484" s="11">
        <v>16</v>
      </c>
      <c r="G484" s="11">
        <v>25</v>
      </c>
      <c r="J484" s="11" t="s">
        <v>260</v>
      </c>
      <c r="K484" s="12" t="s">
        <v>642</v>
      </c>
      <c r="L484" s="9" t="s">
        <v>234</v>
      </c>
      <c r="M484" s="11" t="s">
        <v>642</v>
      </c>
      <c r="N484" s="11" t="s">
        <v>260</v>
      </c>
      <c r="P484" s="11">
        <v>25</v>
      </c>
      <c r="Q484" s="9" t="s">
        <v>310</v>
      </c>
      <c r="R484" s="10">
        <v>95</v>
      </c>
      <c r="S484" s="13" t="s">
        <v>1372</v>
      </c>
      <c r="T484" s="9" t="s">
        <v>651</v>
      </c>
      <c r="U484" s="11" t="s">
        <v>300</v>
      </c>
      <c r="V484" s="11" t="s">
        <v>300</v>
      </c>
      <c r="W484" s="11" t="s">
        <v>1276</v>
      </c>
      <c r="X484" s="11" t="s">
        <v>1373</v>
      </c>
      <c r="Z484" s="11">
        <f t="shared" si="19"/>
        <v>800</v>
      </c>
      <c r="AA484" s="11">
        <f t="shared" si="20"/>
        <v>4000</v>
      </c>
      <c r="AC484" s="14"/>
    </row>
    <row r="485" spans="1:29" s="11" customFormat="1" ht="11.85" customHeight="1" x14ac:dyDescent="0.2">
      <c r="A485" s="9" t="s">
        <v>704</v>
      </c>
      <c r="B485" s="10">
        <v>132.5</v>
      </c>
      <c r="C485" s="9" t="s">
        <v>310</v>
      </c>
      <c r="D485" s="9" t="s">
        <v>290</v>
      </c>
      <c r="E485" s="11" t="s">
        <v>291</v>
      </c>
      <c r="F485" s="11">
        <v>16</v>
      </c>
      <c r="G485" s="11">
        <v>25</v>
      </c>
      <c r="J485" s="11" t="s">
        <v>260</v>
      </c>
      <c r="K485" s="12" t="s">
        <v>642</v>
      </c>
      <c r="L485" s="9" t="s">
        <v>234</v>
      </c>
      <c r="M485" s="11" t="s">
        <v>642</v>
      </c>
      <c r="N485" s="11" t="s">
        <v>260</v>
      </c>
      <c r="P485" s="11">
        <v>25</v>
      </c>
      <c r="Q485" s="9" t="s">
        <v>310</v>
      </c>
      <c r="R485" s="10">
        <v>94</v>
      </c>
      <c r="S485" s="13" t="s">
        <v>1372</v>
      </c>
      <c r="T485" s="9" t="s">
        <v>653</v>
      </c>
      <c r="U485" s="11" t="s">
        <v>300</v>
      </c>
      <c r="V485" s="11" t="s">
        <v>300</v>
      </c>
      <c r="W485" s="11" t="s">
        <v>1276</v>
      </c>
      <c r="X485" s="11" t="s">
        <v>1373</v>
      </c>
      <c r="Z485" s="11">
        <f t="shared" si="19"/>
        <v>800</v>
      </c>
      <c r="AA485" s="11">
        <f t="shared" si="20"/>
        <v>4000</v>
      </c>
      <c r="AC485" s="14"/>
    </row>
    <row r="486" spans="1:29" s="11" customFormat="1" ht="11.85" customHeight="1" x14ac:dyDescent="0.2">
      <c r="A486" s="9" t="s">
        <v>674</v>
      </c>
      <c r="B486" s="10">
        <v>133.5</v>
      </c>
      <c r="C486" s="9" t="s">
        <v>310</v>
      </c>
      <c r="D486" s="9" t="s">
        <v>290</v>
      </c>
      <c r="E486" s="11" t="s">
        <v>291</v>
      </c>
      <c r="F486" s="11">
        <v>16</v>
      </c>
      <c r="G486" s="11">
        <v>25</v>
      </c>
      <c r="J486" s="11" t="s">
        <v>260</v>
      </c>
      <c r="K486" s="12" t="s">
        <v>642</v>
      </c>
      <c r="L486" s="9" t="s">
        <v>234</v>
      </c>
      <c r="M486" s="11" t="s">
        <v>642</v>
      </c>
      <c r="N486" s="11" t="s">
        <v>260</v>
      </c>
      <c r="P486" s="11">
        <v>25</v>
      </c>
      <c r="Q486" s="9" t="s">
        <v>310</v>
      </c>
      <c r="R486" s="10">
        <v>90.75</v>
      </c>
      <c r="S486" s="13" t="s">
        <v>1372</v>
      </c>
      <c r="T486" s="9" t="s">
        <v>649</v>
      </c>
      <c r="U486" s="11" t="s">
        <v>300</v>
      </c>
      <c r="V486" s="11" t="s">
        <v>300</v>
      </c>
      <c r="W486" s="11" t="s">
        <v>1276</v>
      </c>
      <c r="X486" s="11" t="s">
        <v>1373</v>
      </c>
      <c r="Z486" s="11">
        <f t="shared" si="19"/>
        <v>800</v>
      </c>
      <c r="AA486" s="11">
        <f t="shared" si="20"/>
        <v>4000</v>
      </c>
      <c r="AC486" s="14"/>
    </row>
    <row r="487" spans="1:29" s="11" customFormat="1" ht="11.85" customHeight="1" x14ac:dyDescent="0.2">
      <c r="A487" s="9" t="s">
        <v>702</v>
      </c>
      <c r="B487" s="10">
        <v>135.75</v>
      </c>
      <c r="C487" s="9" t="s">
        <v>310</v>
      </c>
      <c r="D487" s="9" t="s">
        <v>290</v>
      </c>
      <c r="E487" s="11" t="s">
        <v>291</v>
      </c>
      <c r="F487" s="11">
        <v>16</v>
      </c>
      <c r="G487" s="11">
        <v>25</v>
      </c>
      <c r="J487" s="11" t="s">
        <v>260</v>
      </c>
      <c r="K487" s="12" t="s">
        <v>642</v>
      </c>
      <c r="L487" s="9" t="s">
        <v>234</v>
      </c>
      <c r="M487" s="11" t="s">
        <v>642</v>
      </c>
      <c r="N487" s="11" t="s">
        <v>260</v>
      </c>
      <c r="P487" s="11">
        <v>25</v>
      </c>
      <c r="Q487" s="9" t="s">
        <v>310</v>
      </c>
      <c r="R487" s="10">
        <v>87.75</v>
      </c>
      <c r="S487" s="13" t="s">
        <v>1372</v>
      </c>
      <c r="T487" s="9" t="s">
        <v>647</v>
      </c>
      <c r="U487" s="11" t="s">
        <v>300</v>
      </c>
      <c r="V487" s="11" t="s">
        <v>300</v>
      </c>
      <c r="W487" s="11" t="s">
        <v>1276</v>
      </c>
      <c r="X487" s="11" t="s">
        <v>1373</v>
      </c>
      <c r="Z487" s="11">
        <f t="shared" si="19"/>
        <v>800</v>
      </c>
      <c r="AA487" s="11">
        <f t="shared" si="20"/>
        <v>4000</v>
      </c>
      <c r="AC487" s="14"/>
    </row>
    <row r="488" spans="1:29" ht="11.85" customHeight="1" x14ac:dyDescent="0.25">
      <c r="A488" s="9" t="s">
        <v>700</v>
      </c>
      <c r="B488" s="10">
        <v>137.5</v>
      </c>
      <c r="C488" s="9" t="s">
        <v>310</v>
      </c>
      <c r="D488" s="9" t="s">
        <v>290</v>
      </c>
      <c r="E488" s="11" t="s">
        <v>291</v>
      </c>
      <c r="F488" s="11">
        <v>16</v>
      </c>
      <c r="G488" s="11">
        <v>25</v>
      </c>
      <c r="H488" s="11"/>
      <c r="I488" s="12"/>
      <c r="J488" s="11" t="s">
        <v>260</v>
      </c>
      <c r="K488" s="12" t="s">
        <v>642</v>
      </c>
      <c r="L488" s="9" t="s">
        <v>234</v>
      </c>
      <c r="M488" s="11" t="s">
        <v>642</v>
      </c>
      <c r="N488" s="11" t="s">
        <v>260</v>
      </c>
      <c r="O488" s="11"/>
      <c r="P488" s="11">
        <v>25</v>
      </c>
      <c r="Q488" s="9" t="s">
        <v>297</v>
      </c>
      <c r="R488" s="10">
        <v>79</v>
      </c>
      <c r="S488" s="13" t="s">
        <v>1372</v>
      </c>
      <c r="T488" s="9" t="s">
        <v>643</v>
      </c>
      <c r="U488" s="11" t="s">
        <v>300</v>
      </c>
      <c r="V488" s="11" t="s">
        <v>300</v>
      </c>
      <c r="W488" s="11" t="s">
        <v>1276</v>
      </c>
      <c r="X488" s="11" t="s">
        <v>1373</v>
      </c>
      <c r="Z488" s="11">
        <f t="shared" si="19"/>
        <v>800</v>
      </c>
      <c r="AA488" s="11">
        <f t="shared" si="20"/>
        <v>4000</v>
      </c>
    </row>
    <row r="489" spans="1:29" s="11" customFormat="1" ht="10.199999999999999" x14ac:dyDescent="0.2">
      <c r="A489" s="9" t="s">
        <v>1346</v>
      </c>
      <c r="B489" s="10">
        <v>260</v>
      </c>
      <c r="C489" s="9" t="s">
        <v>1329</v>
      </c>
      <c r="D489" s="9" t="s">
        <v>290</v>
      </c>
      <c r="E489" s="11" t="s">
        <v>291</v>
      </c>
      <c r="F489" s="11">
        <v>16</v>
      </c>
      <c r="G489" s="11">
        <v>25</v>
      </c>
      <c r="J489" s="11" t="s">
        <v>260</v>
      </c>
      <c r="K489" s="12" t="s">
        <v>642</v>
      </c>
      <c r="L489" s="9" t="s">
        <v>234</v>
      </c>
      <c r="M489" s="11" t="s">
        <v>642</v>
      </c>
      <c r="N489" s="11" t="s">
        <v>260</v>
      </c>
      <c r="O489" s="26"/>
      <c r="P489" s="11">
        <v>25</v>
      </c>
      <c r="Q489" s="9" t="s">
        <v>216</v>
      </c>
      <c r="R489" s="10">
        <v>225.5</v>
      </c>
      <c r="S489" s="13" t="s">
        <v>1372</v>
      </c>
      <c r="T489" s="9" t="s">
        <v>1328</v>
      </c>
      <c r="U489" s="11" t="s">
        <v>300</v>
      </c>
      <c r="V489" s="11" t="s">
        <v>300</v>
      </c>
      <c r="W489" s="11" t="s">
        <v>1276</v>
      </c>
      <c r="X489" s="11" t="s">
        <v>1373</v>
      </c>
      <c r="Z489" s="11">
        <f t="shared" si="19"/>
        <v>800</v>
      </c>
      <c r="AA489" s="11">
        <f t="shared" si="20"/>
        <v>4000</v>
      </c>
      <c r="AC489" s="14"/>
    </row>
    <row r="490" spans="1:29" s="11" customFormat="1" ht="11.85" customHeight="1" x14ac:dyDescent="0.2">
      <c r="A490" s="9" t="s">
        <v>1091</v>
      </c>
      <c r="B490" s="10">
        <v>14.48</v>
      </c>
      <c r="C490" s="9" t="s">
        <v>297</v>
      </c>
      <c r="D490" s="9" t="s">
        <v>290</v>
      </c>
      <c r="E490" s="11" t="s">
        <v>291</v>
      </c>
      <c r="F490" s="11">
        <v>16</v>
      </c>
      <c r="G490" s="11">
        <v>25</v>
      </c>
      <c r="I490" s="12" t="s">
        <v>568</v>
      </c>
      <c r="J490" s="11" t="s">
        <v>260</v>
      </c>
      <c r="K490" s="12" t="s">
        <v>1092</v>
      </c>
      <c r="L490" s="9" t="s">
        <v>234</v>
      </c>
      <c r="M490" s="11" t="s">
        <v>568</v>
      </c>
      <c r="N490" s="11" t="s">
        <v>260</v>
      </c>
      <c r="P490" s="11">
        <v>25</v>
      </c>
      <c r="Q490" s="9" t="s">
        <v>297</v>
      </c>
      <c r="R490" s="10">
        <v>22.5</v>
      </c>
      <c r="S490" s="13" t="s">
        <v>1372</v>
      </c>
      <c r="T490" s="9" t="s">
        <v>998</v>
      </c>
      <c r="U490" s="11" t="s">
        <v>300</v>
      </c>
      <c r="V490" s="11" t="s">
        <v>300</v>
      </c>
      <c r="W490" s="11" t="s">
        <v>1276</v>
      </c>
      <c r="X490" s="11" t="s">
        <v>1373</v>
      </c>
      <c r="Z490" s="11">
        <f t="shared" si="19"/>
        <v>800</v>
      </c>
      <c r="AA490" s="11">
        <f t="shared" si="20"/>
        <v>4000</v>
      </c>
      <c r="AC490" s="14"/>
    </row>
    <row r="491" spans="1:29" s="11" customFormat="1" ht="11.85" customHeight="1" x14ac:dyDescent="0.2">
      <c r="A491" s="9" t="s">
        <v>1091</v>
      </c>
      <c r="B491" s="10">
        <v>14.48</v>
      </c>
      <c r="C491" s="9" t="s">
        <v>297</v>
      </c>
      <c r="D491" s="9" t="s">
        <v>290</v>
      </c>
      <c r="E491" s="11" t="s">
        <v>291</v>
      </c>
      <c r="F491" s="11">
        <v>16</v>
      </c>
      <c r="G491" s="11">
        <v>25</v>
      </c>
      <c r="I491" s="12" t="s">
        <v>568</v>
      </c>
      <c r="J491" s="11" t="s">
        <v>260</v>
      </c>
      <c r="K491" s="12" t="s">
        <v>1092</v>
      </c>
      <c r="L491" s="9" t="s">
        <v>234</v>
      </c>
      <c r="M491" s="11" t="s">
        <v>568</v>
      </c>
      <c r="N491" s="11" t="s">
        <v>260</v>
      </c>
      <c r="P491" s="11">
        <v>25</v>
      </c>
      <c r="Q491" s="9" t="s">
        <v>297</v>
      </c>
      <c r="R491" s="10">
        <v>22.25</v>
      </c>
      <c r="S491" s="13" t="s">
        <v>1372</v>
      </c>
      <c r="T491" s="9" t="s">
        <v>1084</v>
      </c>
      <c r="U491" s="11" t="s">
        <v>300</v>
      </c>
      <c r="V491" s="11" t="s">
        <v>300</v>
      </c>
      <c r="W491" s="11" t="s">
        <v>1276</v>
      </c>
      <c r="X491" s="11" t="s">
        <v>1373</v>
      </c>
      <c r="Z491" s="11">
        <f t="shared" si="19"/>
        <v>800</v>
      </c>
      <c r="AA491" s="11">
        <f t="shared" si="20"/>
        <v>4000</v>
      </c>
      <c r="AC491" s="14"/>
    </row>
    <row r="492" spans="1:29" s="11" customFormat="1" ht="11.85" customHeight="1" x14ac:dyDescent="0.2">
      <c r="A492" s="9" t="s">
        <v>716</v>
      </c>
      <c r="B492" s="10">
        <v>88.5</v>
      </c>
      <c r="C492" s="9" t="s">
        <v>310</v>
      </c>
      <c r="D492" s="9" t="s">
        <v>290</v>
      </c>
      <c r="E492" s="11" t="s">
        <v>291</v>
      </c>
      <c r="F492" s="11">
        <v>16</v>
      </c>
      <c r="G492" s="11">
        <v>25</v>
      </c>
      <c r="J492" s="11" t="s">
        <v>260</v>
      </c>
      <c r="K492" s="12" t="s">
        <v>708</v>
      </c>
      <c r="L492" s="9" t="s">
        <v>234</v>
      </c>
      <c r="M492" s="11" t="s">
        <v>708</v>
      </c>
      <c r="N492" s="11" t="s">
        <v>260</v>
      </c>
      <c r="P492" s="11">
        <v>25</v>
      </c>
      <c r="Q492" s="9" t="s">
        <v>216</v>
      </c>
      <c r="R492" s="18">
        <v>268</v>
      </c>
      <c r="S492" s="13" t="s">
        <v>1372</v>
      </c>
      <c r="T492" s="9" t="s">
        <v>1348</v>
      </c>
      <c r="U492" s="11" t="s">
        <v>300</v>
      </c>
      <c r="V492" s="11" t="s">
        <v>300</v>
      </c>
      <c r="W492" s="11" t="s">
        <v>1276</v>
      </c>
      <c r="X492" s="11" t="s">
        <v>1373</v>
      </c>
      <c r="Z492" s="11">
        <f t="shared" si="19"/>
        <v>800</v>
      </c>
      <c r="AA492" s="11">
        <f t="shared" si="20"/>
        <v>4000</v>
      </c>
      <c r="AC492" s="14"/>
    </row>
    <row r="493" spans="1:29" s="11" customFormat="1" ht="11.85" customHeight="1" x14ac:dyDescent="0.2">
      <c r="A493" s="9" t="s">
        <v>726</v>
      </c>
      <c r="B493" s="10">
        <v>88.5</v>
      </c>
      <c r="C493" s="9" t="s">
        <v>310</v>
      </c>
      <c r="D493" s="9" t="s">
        <v>290</v>
      </c>
      <c r="E493" s="11" t="s">
        <v>291</v>
      </c>
      <c r="F493" s="11">
        <v>16</v>
      </c>
      <c r="G493" s="11">
        <v>25</v>
      </c>
      <c r="J493" s="11" t="s">
        <v>260</v>
      </c>
      <c r="K493" s="12" t="s">
        <v>708</v>
      </c>
      <c r="L493" s="9" t="s">
        <v>234</v>
      </c>
      <c r="M493" s="11" t="s">
        <v>708</v>
      </c>
      <c r="N493" s="11" t="s">
        <v>260</v>
      </c>
      <c r="P493" s="11">
        <v>25</v>
      </c>
      <c r="Q493" s="9" t="s">
        <v>216</v>
      </c>
      <c r="R493" s="18">
        <v>243.5</v>
      </c>
      <c r="S493" s="13" t="s">
        <v>1372</v>
      </c>
      <c r="T493" s="9" t="s">
        <v>1347</v>
      </c>
      <c r="U493" s="11" t="s">
        <v>300</v>
      </c>
      <c r="V493" s="11" t="s">
        <v>300</v>
      </c>
      <c r="W493" s="11" t="s">
        <v>1276</v>
      </c>
      <c r="X493" s="11" t="s">
        <v>1373</v>
      </c>
      <c r="Z493" s="11">
        <f t="shared" si="19"/>
        <v>800</v>
      </c>
      <c r="AA493" s="11">
        <f t="shared" si="20"/>
        <v>4000</v>
      </c>
      <c r="AC493" s="14"/>
    </row>
    <row r="494" spans="1:29" s="11" customFormat="1" ht="11.85" customHeight="1" x14ac:dyDescent="0.2">
      <c r="A494" s="9" t="s">
        <v>726</v>
      </c>
      <c r="B494" s="10">
        <v>88.5</v>
      </c>
      <c r="C494" s="9" t="s">
        <v>310</v>
      </c>
      <c r="D494" s="9" t="s">
        <v>290</v>
      </c>
      <c r="E494" s="11" t="s">
        <v>291</v>
      </c>
      <c r="F494" s="11">
        <v>16</v>
      </c>
      <c r="G494" s="11">
        <v>25</v>
      </c>
      <c r="J494" s="11" t="s">
        <v>260</v>
      </c>
      <c r="K494" s="12" t="s">
        <v>708</v>
      </c>
      <c r="L494" s="9" t="s">
        <v>234</v>
      </c>
      <c r="M494" s="11" t="s">
        <v>708</v>
      </c>
      <c r="N494" s="11" t="s">
        <v>260</v>
      </c>
      <c r="P494" s="11">
        <v>25</v>
      </c>
      <c r="Q494" s="9" t="s">
        <v>310</v>
      </c>
      <c r="R494" s="18">
        <v>136</v>
      </c>
      <c r="S494" s="13" t="s">
        <v>1372</v>
      </c>
      <c r="T494" s="9" t="s">
        <v>725</v>
      </c>
      <c r="U494" s="11" t="s">
        <v>300</v>
      </c>
      <c r="V494" s="11" t="s">
        <v>300</v>
      </c>
      <c r="W494" s="11" t="s">
        <v>1276</v>
      </c>
      <c r="X494" s="11" t="s">
        <v>1373</v>
      </c>
      <c r="Z494" s="11">
        <f t="shared" si="19"/>
        <v>800</v>
      </c>
      <c r="AA494" s="11">
        <f t="shared" si="20"/>
        <v>4000</v>
      </c>
      <c r="AC494" s="14"/>
    </row>
    <row r="495" spans="1:29" s="11" customFormat="1" ht="11.85" customHeight="1" x14ac:dyDescent="0.2">
      <c r="A495" s="9" t="s">
        <v>718</v>
      </c>
      <c r="B495" s="10">
        <v>92</v>
      </c>
      <c r="C495" s="9" t="s">
        <v>310</v>
      </c>
      <c r="D495" s="9" t="s">
        <v>290</v>
      </c>
      <c r="E495" s="11" t="s">
        <v>291</v>
      </c>
      <c r="F495" s="11">
        <v>16</v>
      </c>
      <c r="G495" s="11">
        <v>25</v>
      </c>
      <c r="J495" s="11" t="s">
        <v>260</v>
      </c>
      <c r="K495" s="12" t="s">
        <v>708</v>
      </c>
      <c r="L495" s="9" t="s">
        <v>234</v>
      </c>
      <c r="M495" s="11" t="s">
        <v>708</v>
      </c>
      <c r="N495" s="11" t="s">
        <v>260</v>
      </c>
      <c r="P495" s="11">
        <v>25</v>
      </c>
      <c r="Q495" s="9" t="s">
        <v>310</v>
      </c>
      <c r="R495" s="18">
        <v>135.75</v>
      </c>
      <c r="S495" s="13" t="s">
        <v>1372</v>
      </c>
      <c r="T495" s="9" t="s">
        <v>723</v>
      </c>
      <c r="U495" s="11" t="s">
        <v>300</v>
      </c>
      <c r="V495" s="11" t="s">
        <v>300</v>
      </c>
      <c r="W495" s="11" t="s">
        <v>1276</v>
      </c>
      <c r="X495" s="11" t="s">
        <v>1373</v>
      </c>
      <c r="Z495" s="11">
        <f t="shared" si="19"/>
        <v>800</v>
      </c>
      <c r="AA495" s="11">
        <f t="shared" si="20"/>
        <v>4000</v>
      </c>
      <c r="AC495" s="14"/>
    </row>
    <row r="496" spans="1:29" s="11" customFormat="1" ht="11.85" customHeight="1" x14ac:dyDescent="0.2">
      <c r="A496" s="9" t="s">
        <v>720</v>
      </c>
      <c r="B496" s="10">
        <v>93.25</v>
      </c>
      <c r="C496" s="9" t="s">
        <v>310</v>
      </c>
      <c r="D496" s="9" t="s">
        <v>290</v>
      </c>
      <c r="E496" s="11" t="s">
        <v>291</v>
      </c>
      <c r="F496" s="11">
        <v>16</v>
      </c>
      <c r="G496" s="11">
        <v>25</v>
      </c>
      <c r="J496" s="11" t="s">
        <v>260</v>
      </c>
      <c r="K496" s="12" t="s">
        <v>708</v>
      </c>
      <c r="L496" s="9" t="s">
        <v>234</v>
      </c>
      <c r="M496" s="11" t="s">
        <v>708</v>
      </c>
      <c r="N496" s="11" t="s">
        <v>260</v>
      </c>
      <c r="P496" s="11">
        <v>25</v>
      </c>
      <c r="Q496" s="9" t="s">
        <v>310</v>
      </c>
      <c r="R496" s="18">
        <v>115.75</v>
      </c>
      <c r="S496" s="13" t="s">
        <v>1372</v>
      </c>
      <c r="T496" s="9" t="s">
        <v>713</v>
      </c>
      <c r="U496" s="11" t="s">
        <v>300</v>
      </c>
      <c r="V496" s="11" t="s">
        <v>300</v>
      </c>
      <c r="W496" s="11" t="s">
        <v>1276</v>
      </c>
      <c r="X496" s="11" t="s">
        <v>1373</v>
      </c>
      <c r="Z496" s="11">
        <f t="shared" si="19"/>
        <v>800</v>
      </c>
      <c r="AA496" s="11">
        <f t="shared" si="20"/>
        <v>4000</v>
      </c>
      <c r="AC496" s="14"/>
    </row>
    <row r="497" spans="1:29" s="11" customFormat="1" ht="11.85" customHeight="1" x14ac:dyDescent="0.2">
      <c r="A497" s="9" t="s">
        <v>707</v>
      </c>
      <c r="B497" s="10">
        <v>95</v>
      </c>
      <c r="C497" s="9" t="s">
        <v>297</v>
      </c>
      <c r="D497" s="9" t="s">
        <v>290</v>
      </c>
      <c r="E497" s="11" t="s">
        <v>291</v>
      </c>
      <c r="F497" s="11">
        <v>16</v>
      </c>
      <c r="G497" s="11">
        <v>25</v>
      </c>
      <c r="J497" s="11" t="s">
        <v>260</v>
      </c>
      <c r="K497" s="12" t="s">
        <v>708</v>
      </c>
      <c r="L497" s="9" t="s">
        <v>234</v>
      </c>
      <c r="M497" s="11" t="s">
        <v>708</v>
      </c>
      <c r="N497" s="11" t="s">
        <v>260</v>
      </c>
      <c r="P497" s="11">
        <v>25</v>
      </c>
      <c r="Q497" s="9" t="s">
        <v>310</v>
      </c>
      <c r="R497" s="18">
        <v>103.5</v>
      </c>
      <c r="S497" s="13" t="s">
        <v>1372</v>
      </c>
      <c r="T497" s="9" t="s">
        <v>721</v>
      </c>
      <c r="U497" s="11" t="s">
        <v>300</v>
      </c>
      <c r="V497" s="11" t="s">
        <v>300</v>
      </c>
      <c r="W497" s="11" t="s">
        <v>1276</v>
      </c>
      <c r="X497" s="11" t="s">
        <v>1373</v>
      </c>
      <c r="Z497" s="11">
        <f t="shared" si="19"/>
        <v>800</v>
      </c>
      <c r="AA497" s="11">
        <f t="shared" si="20"/>
        <v>4000</v>
      </c>
      <c r="AC497" s="14"/>
    </row>
    <row r="498" spans="1:29" s="11" customFormat="1" ht="11.85" customHeight="1" x14ac:dyDescent="0.2">
      <c r="A498" s="9" t="s">
        <v>722</v>
      </c>
      <c r="B498" s="10">
        <v>103</v>
      </c>
      <c r="C498" s="9" t="s">
        <v>310</v>
      </c>
      <c r="D498" s="9" t="s">
        <v>290</v>
      </c>
      <c r="E498" s="11" t="s">
        <v>291</v>
      </c>
      <c r="F498" s="11">
        <v>16</v>
      </c>
      <c r="G498" s="11">
        <v>25</v>
      </c>
      <c r="J498" s="11" t="s">
        <v>260</v>
      </c>
      <c r="K498" s="12" t="s">
        <v>708</v>
      </c>
      <c r="L498" s="9" t="s">
        <v>234</v>
      </c>
      <c r="M498" s="11" t="s">
        <v>708</v>
      </c>
      <c r="N498" s="11" t="s">
        <v>260</v>
      </c>
      <c r="P498" s="11">
        <v>25</v>
      </c>
      <c r="Q498" s="9" t="s">
        <v>310</v>
      </c>
      <c r="R498" s="18">
        <v>103.25</v>
      </c>
      <c r="S498" s="13" t="s">
        <v>1372</v>
      </c>
      <c r="T498" s="9" t="s">
        <v>719</v>
      </c>
      <c r="U498" s="11" t="s">
        <v>300</v>
      </c>
      <c r="V498" s="11" t="s">
        <v>300</v>
      </c>
      <c r="W498" s="11" t="s">
        <v>1276</v>
      </c>
      <c r="X498" s="11" t="s">
        <v>1373</v>
      </c>
      <c r="Z498" s="11">
        <f t="shared" si="19"/>
        <v>800</v>
      </c>
      <c r="AA498" s="11">
        <f t="shared" si="20"/>
        <v>4000</v>
      </c>
      <c r="AC498" s="14"/>
    </row>
    <row r="499" spans="1:29" s="11" customFormat="1" ht="11.85" customHeight="1" x14ac:dyDescent="0.2">
      <c r="A499" s="9" t="s">
        <v>714</v>
      </c>
      <c r="B499" s="10">
        <v>109.5</v>
      </c>
      <c r="C499" s="9" t="s">
        <v>310</v>
      </c>
      <c r="D499" s="9" t="s">
        <v>290</v>
      </c>
      <c r="E499" s="11" t="s">
        <v>291</v>
      </c>
      <c r="F499" s="11">
        <v>16</v>
      </c>
      <c r="G499" s="11">
        <v>25</v>
      </c>
      <c r="J499" s="11" t="s">
        <v>260</v>
      </c>
      <c r="K499" s="12" t="s">
        <v>708</v>
      </c>
      <c r="L499" s="9" t="s">
        <v>234</v>
      </c>
      <c r="M499" s="11" t="s">
        <v>708</v>
      </c>
      <c r="N499" s="11" t="s">
        <v>260</v>
      </c>
      <c r="P499" s="11">
        <v>25</v>
      </c>
      <c r="Q499" s="9" t="s">
        <v>310</v>
      </c>
      <c r="R499" s="18">
        <v>99.5</v>
      </c>
      <c r="S499" s="13" t="s">
        <v>1372</v>
      </c>
      <c r="T499" s="9" t="s">
        <v>715</v>
      </c>
      <c r="U499" s="11" t="s">
        <v>300</v>
      </c>
      <c r="V499" s="11" t="s">
        <v>300</v>
      </c>
      <c r="W499" s="11" t="s">
        <v>1276</v>
      </c>
      <c r="X499" s="11" t="s">
        <v>1373</v>
      </c>
      <c r="Z499" s="11">
        <f t="shared" si="19"/>
        <v>800</v>
      </c>
      <c r="AA499" s="11">
        <f t="shared" si="20"/>
        <v>4000</v>
      </c>
      <c r="AC499" s="14"/>
    </row>
    <row r="500" spans="1:29" s="11" customFormat="1" ht="11.85" customHeight="1" x14ac:dyDescent="0.2">
      <c r="A500" s="9" t="s">
        <v>712</v>
      </c>
      <c r="B500" s="10">
        <v>113.25</v>
      </c>
      <c r="C500" s="9" t="s">
        <v>310</v>
      </c>
      <c r="D500" s="9" t="s">
        <v>290</v>
      </c>
      <c r="E500" s="11" t="s">
        <v>291</v>
      </c>
      <c r="F500" s="11">
        <v>16</v>
      </c>
      <c r="G500" s="11">
        <v>25</v>
      </c>
      <c r="J500" s="11" t="s">
        <v>260</v>
      </c>
      <c r="K500" s="12" t="s">
        <v>708</v>
      </c>
      <c r="L500" s="9" t="s">
        <v>234</v>
      </c>
      <c r="M500" s="11" t="s">
        <v>708</v>
      </c>
      <c r="N500" s="11" t="s">
        <v>260</v>
      </c>
      <c r="P500" s="11">
        <v>25</v>
      </c>
      <c r="Q500" s="9" t="s">
        <v>310</v>
      </c>
      <c r="R500" s="18">
        <v>91.25</v>
      </c>
      <c r="S500" s="13" t="s">
        <v>1372</v>
      </c>
      <c r="T500" s="9" t="s">
        <v>717</v>
      </c>
      <c r="U500" s="11" t="s">
        <v>300</v>
      </c>
      <c r="V500" s="11" t="s">
        <v>300</v>
      </c>
      <c r="W500" s="11" t="s">
        <v>1276</v>
      </c>
      <c r="X500" s="11" t="s">
        <v>1373</v>
      </c>
      <c r="Z500" s="11">
        <f t="shared" si="19"/>
        <v>800</v>
      </c>
      <c r="AA500" s="11">
        <f t="shared" si="20"/>
        <v>4000</v>
      </c>
      <c r="AC500" s="14"/>
    </row>
    <row r="501" spans="1:29" s="11" customFormat="1" ht="11.85" customHeight="1" x14ac:dyDescent="0.2">
      <c r="A501" s="9" t="s">
        <v>730</v>
      </c>
      <c r="B501" s="10">
        <v>135.5</v>
      </c>
      <c r="C501" s="9" t="s">
        <v>310</v>
      </c>
      <c r="D501" s="9" t="s">
        <v>290</v>
      </c>
      <c r="E501" s="11" t="s">
        <v>291</v>
      </c>
      <c r="F501" s="11">
        <v>16</v>
      </c>
      <c r="G501" s="11">
        <v>25</v>
      </c>
      <c r="J501" s="11" t="s">
        <v>260</v>
      </c>
      <c r="K501" s="12" t="s">
        <v>731</v>
      </c>
      <c r="L501" s="9" t="s">
        <v>234</v>
      </c>
      <c r="M501" s="11" t="s">
        <v>731</v>
      </c>
      <c r="N501" s="11" t="s">
        <v>260</v>
      </c>
      <c r="P501" s="11">
        <v>25</v>
      </c>
      <c r="Q501" s="9" t="s">
        <v>297</v>
      </c>
      <c r="R501" s="10">
        <v>127</v>
      </c>
      <c r="S501" s="13" t="s">
        <v>1372</v>
      </c>
      <c r="T501" s="9" t="s">
        <v>733</v>
      </c>
      <c r="U501" s="11" t="s">
        <v>300</v>
      </c>
      <c r="V501" s="11" t="s">
        <v>300</v>
      </c>
      <c r="W501" s="11" t="s">
        <v>1276</v>
      </c>
      <c r="X501" s="11" t="s">
        <v>1373</v>
      </c>
      <c r="Z501" s="11">
        <f t="shared" si="19"/>
        <v>800</v>
      </c>
      <c r="AA501" s="11">
        <f t="shared" si="20"/>
        <v>4000</v>
      </c>
      <c r="AC501" s="14"/>
    </row>
    <row r="502" spans="1:29" s="11" customFormat="1" ht="11.85" customHeight="1" x14ac:dyDescent="0.2">
      <c r="A502" s="9" t="s">
        <v>734</v>
      </c>
      <c r="B502" s="10">
        <v>38</v>
      </c>
      <c r="C502" s="9" t="s">
        <v>297</v>
      </c>
      <c r="D502" s="9" t="s">
        <v>290</v>
      </c>
      <c r="E502" s="11" t="s">
        <v>291</v>
      </c>
      <c r="F502" s="11">
        <v>16</v>
      </c>
      <c r="G502" s="11">
        <v>25</v>
      </c>
      <c r="J502" s="11" t="s">
        <v>260</v>
      </c>
      <c r="K502" s="12" t="s">
        <v>735</v>
      </c>
      <c r="L502" s="9" t="s">
        <v>234</v>
      </c>
      <c r="M502" s="11" t="s">
        <v>735</v>
      </c>
      <c r="N502" s="11" t="s">
        <v>260</v>
      </c>
      <c r="P502" s="11">
        <v>25</v>
      </c>
      <c r="Q502" s="9" t="s">
        <v>297</v>
      </c>
      <c r="R502" s="10">
        <v>55.05</v>
      </c>
      <c r="S502" s="13" t="s">
        <v>1372</v>
      </c>
      <c r="T502" s="9" t="s">
        <v>738</v>
      </c>
      <c r="U502" s="11" t="s">
        <v>300</v>
      </c>
      <c r="V502" s="11" t="s">
        <v>300</v>
      </c>
      <c r="W502" s="11" t="s">
        <v>1276</v>
      </c>
      <c r="X502" s="11" t="s">
        <v>1373</v>
      </c>
      <c r="Z502" s="11">
        <f t="shared" si="19"/>
        <v>800</v>
      </c>
      <c r="AA502" s="11">
        <f t="shared" si="20"/>
        <v>4000</v>
      </c>
      <c r="AC502" s="14"/>
    </row>
    <row r="503" spans="1:29" s="11" customFormat="1" ht="11.85" customHeight="1" x14ac:dyDescent="0.2">
      <c r="A503" s="9" t="s">
        <v>737</v>
      </c>
      <c r="B503" s="10">
        <v>38</v>
      </c>
      <c r="C503" s="9" t="s">
        <v>297</v>
      </c>
      <c r="D503" s="9" t="s">
        <v>290</v>
      </c>
      <c r="E503" s="11" t="s">
        <v>291</v>
      </c>
      <c r="F503" s="11">
        <v>16</v>
      </c>
      <c r="G503" s="11">
        <v>25</v>
      </c>
      <c r="J503" s="11" t="s">
        <v>260</v>
      </c>
      <c r="K503" s="12" t="s">
        <v>735</v>
      </c>
      <c r="L503" s="9" t="s">
        <v>234</v>
      </c>
      <c r="M503" s="11" t="s">
        <v>735</v>
      </c>
      <c r="N503" s="11" t="s">
        <v>260</v>
      </c>
      <c r="P503" s="11">
        <v>25</v>
      </c>
      <c r="Q503" s="9" t="s">
        <v>297</v>
      </c>
      <c r="R503" s="10">
        <v>51.05</v>
      </c>
      <c r="S503" s="13" t="s">
        <v>1372</v>
      </c>
      <c r="T503" s="9" t="s">
        <v>736</v>
      </c>
      <c r="U503" s="11" t="s">
        <v>300</v>
      </c>
      <c r="V503" s="11" t="s">
        <v>300</v>
      </c>
      <c r="W503" s="11" t="s">
        <v>1276</v>
      </c>
      <c r="X503" s="11" t="s">
        <v>1373</v>
      </c>
      <c r="Z503" s="11">
        <f t="shared" si="19"/>
        <v>800</v>
      </c>
      <c r="AA503" s="11">
        <f t="shared" si="20"/>
        <v>4000</v>
      </c>
      <c r="AC503" s="14"/>
    </row>
    <row r="504" spans="1:29" s="11" customFormat="1" ht="11.85" customHeight="1" x14ac:dyDescent="0.2">
      <c r="A504" s="9" t="s">
        <v>1093</v>
      </c>
      <c r="B504" s="10">
        <v>15.9</v>
      </c>
      <c r="C504" s="9" t="s">
        <v>297</v>
      </c>
      <c r="D504" s="9" t="s">
        <v>290</v>
      </c>
      <c r="E504" s="11" t="s">
        <v>291</v>
      </c>
      <c r="F504" s="11">
        <v>16</v>
      </c>
      <c r="G504" s="11">
        <v>25</v>
      </c>
      <c r="J504" s="11" t="s">
        <v>260</v>
      </c>
      <c r="K504" s="12" t="s">
        <v>740</v>
      </c>
      <c r="L504" s="9" t="s">
        <v>234</v>
      </c>
      <c r="M504" s="11" t="s">
        <v>740</v>
      </c>
      <c r="N504" s="11" t="s">
        <v>260</v>
      </c>
      <c r="P504" s="11">
        <v>25</v>
      </c>
      <c r="Q504" s="9" t="s">
        <v>297</v>
      </c>
      <c r="R504" s="10">
        <v>137</v>
      </c>
      <c r="S504" s="13" t="s">
        <v>1372</v>
      </c>
      <c r="T504" s="9" t="s">
        <v>741</v>
      </c>
      <c r="U504" s="11" t="s">
        <v>300</v>
      </c>
      <c r="V504" s="11" t="s">
        <v>300</v>
      </c>
      <c r="W504" s="11" t="s">
        <v>1276</v>
      </c>
      <c r="X504" s="11" t="s">
        <v>1373</v>
      </c>
      <c r="Z504" s="11">
        <f t="shared" si="19"/>
        <v>800</v>
      </c>
      <c r="AA504" s="11">
        <f t="shared" si="20"/>
        <v>4000</v>
      </c>
      <c r="AC504" s="14"/>
    </row>
    <row r="505" spans="1:29" s="11" customFormat="1" ht="11.85" customHeight="1" x14ac:dyDescent="0.2">
      <c r="A505" s="9" t="s">
        <v>1093</v>
      </c>
      <c r="B505" s="10">
        <v>15.9</v>
      </c>
      <c r="C505" s="9" t="s">
        <v>297</v>
      </c>
      <c r="D505" s="9" t="s">
        <v>290</v>
      </c>
      <c r="E505" s="11" t="s">
        <v>291</v>
      </c>
      <c r="F505" s="11">
        <v>16</v>
      </c>
      <c r="G505" s="11">
        <v>25</v>
      </c>
      <c r="J505" s="11" t="s">
        <v>260</v>
      </c>
      <c r="K505" s="12" t="s">
        <v>740</v>
      </c>
      <c r="L505" s="9" t="s">
        <v>234</v>
      </c>
      <c r="M505" s="11" t="s">
        <v>740</v>
      </c>
      <c r="N505" s="11" t="s">
        <v>260</v>
      </c>
      <c r="P505" s="11">
        <v>25</v>
      </c>
      <c r="Q505" s="9" t="s">
        <v>310</v>
      </c>
      <c r="R505" s="10">
        <v>130</v>
      </c>
      <c r="S505" s="13" t="s">
        <v>1372</v>
      </c>
      <c r="T505" s="9" t="s">
        <v>759</v>
      </c>
      <c r="U505" s="11" t="s">
        <v>300</v>
      </c>
      <c r="V505" s="11" t="s">
        <v>300</v>
      </c>
      <c r="W505" s="11" t="s">
        <v>1276</v>
      </c>
      <c r="X505" s="11" t="s">
        <v>1373</v>
      </c>
      <c r="Z505" s="11">
        <f t="shared" si="19"/>
        <v>800</v>
      </c>
      <c r="AA505" s="11">
        <f t="shared" si="20"/>
        <v>4000</v>
      </c>
      <c r="AC505" s="14"/>
    </row>
    <row r="506" spans="1:29" s="11" customFormat="1" ht="11.85" customHeight="1" x14ac:dyDescent="0.2">
      <c r="A506" s="9" t="s">
        <v>739</v>
      </c>
      <c r="B506" s="10">
        <v>33.85</v>
      </c>
      <c r="C506" s="9" t="s">
        <v>297</v>
      </c>
      <c r="D506" s="9" t="s">
        <v>290</v>
      </c>
      <c r="E506" s="11" t="s">
        <v>291</v>
      </c>
      <c r="F506" s="11">
        <v>16</v>
      </c>
      <c r="G506" s="11">
        <v>25</v>
      </c>
      <c r="J506" s="11" t="s">
        <v>260</v>
      </c>
      <c r="K506" s="12" t="s">
        <v>740</v>
      </c>
      <c r="L506" s="9" t="s">
        <v>234</v>
      </c>
      <c r="M506" s="11" t="s">
        <v>740</v>
      </c>
      <c r="N506" s="11" t="s">
        <v>260</v>
      </c>
      <c r="P506" s="11">
        <v>25</v>
      </c>
      <c r="Q506" s="9" t="s">
        <v>310</v>
      </c>
      <c r="R506" s="10">
        <v>98</v>
      </c>
      <c r="S506" s="13" t="s">
        <v>1372</v>
      </c>
      <c r="T506" s="9" t="s">
        <v>745</v>
      </c>
      <c r="U506" s="11" t="s">
        <v>300</v>
      </c>
      <c r="V506" s="11" t="s">
        <v>300</v>
      </c>
      <c r="W506" s="11" t="s">
        <v>1276</v>
      </c>
      <c r="X506" s="11" t="s">
        <v>1373</v>
      </c>
      <c r="Z506" s="11">
        <f t="shared" si="19"/>
        <v>800</v>
      </c>
      <c r="AA506" s="11">
        <f t="shared" si="20"/>
        <v>4000</v>
      </c>
      <c r="AC506" s="14"/>
    </row>
    <row r="507" spans="1:29" s="11" customFormat="1" ht="11.85" customHeight="1" x14ac:dyDescent="0.2">
      <c r="A507" s="9" t="s">
        <v>761</v>
      </c>
      <c r="B507" s="10">
        <v>79</v>
      </c>
      <c r="C507" s="9" t="s">
        <v>297</v>
      </c>
      <c r="D507" s="9" t="s">
        <v>290</v>
      </c>
      <c r="E507" s="11" t="s">
        <v>291</v>
      </c>
      <c r="F507" s="11">
        <v>16</v>
      </c>
      <c r="G507" s="11">
        <v>25</v>
      </c>
      <c r="J507" s="11" t="s">
        <v>260</v>
      </c>
      <c r="K507" s="12" t="s">
        <v>740</v>
      </c>
      <c r="L507" s="9" t="s">
        <v>234</v>
      </c>
      <c r="M507" s="11" t="s">
        <v>740</v>
      </c>
      <c r="N507" s="11" t="s">
        <v>260</v>
      </c>
      <c r="P507" s="11">
        <v>25</v>
      </c>
      <c r="Q507" s="9" t="s">
        <v>310</v>
      </c>
      <c r="R507" s="10">
        <v>96</v>
      </c>
      <c r="S507" s="13" t="s">
        <v>1372</v>
      </c>
      <c r="T507" s="9" t="s">
        <v>757</v>
      </c>
      <c r="U507" s="11" t="s">
        <v>300</v>
      </c>
      <c r="V507" s="11" t="s">
        <v>300</v>
      </c>
      <c r="W507" s="11" t="s">
        <v>1276</v>
      </c>
      <c r="X507" s="11" t="s">
        <v>1373</v>
      </c>
      <c r="Z507" s="11">
        <f t="shared" si="19"/>
        <v>800</v>
      </c>
      <c r="AA507" s="11">
        <f t="shared" si="20"/>
        <v>4000</v>
      </c>
      <c r="AC507" s="14"/>
    </row>
    <row r="508" spans="1:29" s="11" customFormat="1" ht="11.85" customHeight="1" x14ac:dyDescent="0.2">
      <c r="A508" s="9" t="s">
        <v>760</v>
      </c>
      <c r="B508" s="10">
        <v>83</v>
      </c>
      <c r="C508" s="9" t="s">
        <v>297</v>
      </c>
      <c r="D508" s="9" t="s">
        <v>290</v>
      </c>
      <c r="E508" s="11" t="s">
        <v>291</v>
      </c>
      <c r="F508" s="11">
        <v>16</v>
      </c>
      <c r="G508" s="11">
        <v>25</v>
      </c>
      <c r="J508" s="11" t="s">
        <v>260</v>
      </c>
      <c r="K508" s="12" t="s">
        <v>740</v>
      </c>
      <c r="L508" s="9" t="s">
        <v>234</v>
      </c>
      <c r="M508" s="11" t="s">
        <v>740</v>
      </c>
      <c r="N508" s="11" t="s">
        <v>260</v>
      </c>
      <c r="P508" s="11">
        <v>25</v>
      </c>
      <c r="Q508" s="9" t="s">
        <v>310</v>
      </c>
      <c r="R508" s="10">
        <v>93.75</v>
      </c>
      <c r="S508" s="13" t="s">
        <v>1372</v>
      </c>
      <c r="T508" s="9" t="s">
        <v>755</v>
      </c>
      <c r="U508" s="11" t="s">
        <v>300</v>
      </c>
      <c r="V508" s="11" t="s">
        <v>300</v>
      </c>
      <c r="W508" s="11" t="s">
        <v>1276</v>
      </c>
      <c r="X508" s="11" t="s">
        <v>1373</v>
      </c>
      <c r="Z508" s="11">
        <f t="shared" si="19"/>
        <v>800</v>
      </c>
      <c r="AA508" s="11">
        <f t="shared" si="20"/>
        <v>4000</v>
      </c>
      <c r="AC508" s="14"/>
    </row>
    <row r="509" spans="1:29" s="11" customFormat="1" ht="11.85" customHeight="1" x14ac:dyDescent="0.2">
      <c r="A509" s="9" t="s">
        <v>742</v>
      </c>
      <c r="B509" s="10">
        <v>84</v>
      </c>
      <c r="C509" s="9" t="s">
        <v>297</v>
      </c>
      <c r="D509" s="9" t="s">
        <v>290</v>
      </c>
      <c r="E509" s="11" t="s">
        <v>291</v>
      </c>
      <c r="F509" s="11">
        <v>16</v>
      </c>
      <c r="G509" s="11">
        <v>25</v>
      </c>
      <c r="J509" s="11" t="s">
        <v>260</v>
      </c>
      <c r="K509" s="12" t="s">
        <v>740</v>
      </c>
      <c r="L509" s="9" t="s">
        <v>234</v>
      </c>
      <c r="M509" s="11" t="s">
        <v>740</v>
      </c>
      <c r="N509" s="11" t="s">
        <v>260</v>
      </c>
      <c r="P509" s="11">
        <v>25</v>
      </c>
      <c r="Q509" s="9" t="s">
        <v>310</v>
      </c>
      <c r="R509" s="10">
        <v>93.25</v>
      </c>
      <c r="S509" s="13" t="s">
        <v>1372</v>
      </c>
      <c r="T509" s="9" t="s">
        <v>753</v>
      </c>
      <c r="U509" s="11" t="s">
        <v>300</v>
      </c>
      <c r="V509" s="11" t="s">
        <v>300</v>
      </c>
      <c r="W509" s="11" t="s">
        <v>1276</v>
      </c>
      <c r="X509" s="11" t="s">
        <v>1373</v>
      </c>
      <c r="Z509" s="11">
        <f t="shared" si="19"/>
        <v>800</v>
      </c>
      <c r="AA509" s="11">
        <f t="shared" si="20"/>
        <v>4000</v>
      </c>
      <c r="AC509" s="14"/>
    </row>
    <row r="510" spans="1:29" s="11" customFormat="1" ht="11.85" customHeight="1" x14ac:dyDescent="0.2">
      <c r="A510" s="9" t="s">
        <v>742</v>
      </c>
      <c r="B510" s="10">
        <v>84</v>
      </c>
      <c r="C510" s="9" t="s">
        <v>297</v>
      </c>
      <c r="D510" s="9" t="s">
        <v>290</v>
      </c>
      <c r="E510" s="11" t="s">
        <v>291</v>
      </c>
      <c r="F510" s="11">
        <v>16</v>
      </c>
      <c r="G510" s="11">
        <v>25</v>
      </c>
      <c r="J510" s="11" t="s">
        <v>260</v>
      </c>
      <c r="K510" s="12" t="s">
        <v>740</v>
      </c>
      <c r="L510" s="9" t="s">
        <v>234</v>
      </c>
      <c r="M510" s="11" t="s">
        <v>740</v>
      </c>
      <c r="N510" s="11" t="s">
        <v>260</v>
      </c>
      <c r="P510" s="11">
        <v>25</v>
      </c>
      <c r="Q510" s="9" t="s">
        <v>310</v>
      </c>
      <c r="R510" s="10">
        <v>92.75</v>
      </c>
      <c r="S510" s="13" t="s">
        <v>1372</v>
      </c>
      <c r="T510" s="9" t="s">
        <v>751</v>
      </c>
      <c r="U510" s="11" t="s">
        <v>300</v>
      </c>
      <c r="V510" s="11" t="s">
        <v>300</v>
      </c>
      <c r="W510" s="11" t="s">
        <v>1276</v>
      </c>
      <c r="X510" s="11" t="s">
        <v>1373</v>
      </c>
      <c r="Z510" s="11">
        <f t="shared" si="19"/>
        <v>800</v>
      </c>
      <c r="AA510" s="11">
        <f t="shared" si="20"/>
        <v>4000</v>
      </c>
      <c r="AC510" s="14"/>
    </row>
    <row r="511" spans="1:29" s="11" customFormat="1" ht="11.85" customHeight="1" x14ac:dyDescent="0.2">
      <c r="A511" s="9" t="s">
        <v>762</v>
      </c>
      <c r="B511" s="10">
        <v>90</v>
      </c>
      <c r="C511" s="9" t="s">
        <v>494</v>
      </c>
      <c r="D511" s="9" t="s">
        <v>290</v>
      </c>
      <c r="E511" s="11" t="s">
        <v>291</v>
      </c>
      <c r="F511" s="11">
        <v>16</v>
      </c>
      <c r="G511" s="11">
        <v>25</v>
      </c>
      <c r="J511" s="11" t="s">
        <v>260</v>
      </c>
      <c r="K511" s="12" t="s">
        <v>740</v>
      </c>
      <c r="L511" s="9" t="s">
        <v>234</v>
      </c>
      <c r="M511" s="11" t="s">
        <v>740</v>
      </c>
      <c r="N511" s="11" t="s">
        <v>260</v>
      </c>
      <c r="P511" s="11">
        <v>25</v>
      </c>
      <c r="Q511" s="9" t="s">
        <v>310</v>
      </c>
      <c r="R511" s="10">
        <v>92.5</v>
      </c>
      <c r="S511" s="13" t="s">
        <v>1372</v>
      </c>
      <c r="T511" s="9" t="s">
        <v>749</v>
      </c>
      <c r="U511" s="11" t="s">
        <v>300</v>
      </c>
      <c r="V511" s="11" t="s">
        <v>300</v>
      </c>
      <c r="W511" s="11" t="s">
        <v>1276</v>
      </c>
      <c r="X511" s="11" t="s">
        <v>1373</v>
      </c>
      <c r="Z511" s="11">
        <f t="shared" si="19"/>
        <v>800</v>
      </c>
      <c r="AA511" s="11">
        <f t="shared" si="20"/>
        <v>4000</v>
      </c>
      <c r="AC511" s="14"/>
    </row>
    <row r="512" spans="1:29" s="11" customFormat="1" ht="11.85" customHeight="1" x14ac:dyDescent="0.2">
      <c r="A512" s="9" t="s">
        <v>763</v>
      </c>
      <c r="B512" s="10">
        <v>90</v>
      </c>
      <c r="C512" s="9" t="s">
        <v>494</v>
      </c>
      <c r="D512" s="9" t="s">
        <v>290</v>
      </c>
      <c r="E512" s="11" t="s">
        <v>291</v>
      </c>
      <c r="F512" s="11">
        <v>16</v>
      </c>
      <c r="G512" s="11">
        <v>25</v>
      </c>
      <c r="J512" s="11" t="s">
        <v>260</v>
      </c>
      <c r="K512" s="12" t="s">
        <v>740</v>
      </c>
      <c r="L512" s="9" t="s">
        <v>234</v>
      </c>
      <c r="M512" s="11" t="s">
        <v>740</v>
      </c>
      <c r="N512" s="11" t="s">
        <v>260</v>
      </c>
      <c r="P512" s="11">
        <v>25</v>
      </c>
      <c r="Q512" s="9" t="s">
        <v>310</v>
      </c>
      <c r="R512" s="10">
        <v>92</v>
      </c>
      <c r="S512" s="13" t="s">
        <v>1372</v>
      </c>
      <c r="T512" s="9" t="s">
        <v>747</v>
      </c>
      <c r="U512" s="11" t="s">
        <v>300</v>
      </c>
      <c r="V512" s="11" t="s">
        <v>300</v>
      </c>
      <c r="W512" s="11" t="s">
        <v>1276</v>
      </c>
      <c r="X512" s="11" t="s">
        <v>1373</v>
      </c>
      <c r="Z512" s="11">
        <f t="shared" si="19"/>
        <v>800</v>
      </c>
      <c r="AA512" s="11">
        <f t="shared" si="20"/>
        <v>4000</v>
      </c>
      <c r="AC512" s="14"/>
    </row>
    <row r="513" spans="1:29" s="11" customFormat="1" ht="11.85" customHeight="1" x14ac:dyDescent="0.2">
      <c r="A513" s="9" t="s">
        <v>748</v>
      </c>
      <c r="B513" s="10">
        <v>98.95</v>
      </c>
      <c r="C513" s="9" t="s">
        <v>310</v>
      </c>
      <c r="D513" s="9" t="s">
        <v>290</v>
      </c>
      <c r="E513" s="11" t="s">
        <v>291</v>
      </c>
      <c r="F513" s="11">
        <v>16</v>
      </c>
      <c r="G513" s="11">
        <v>25</v>
      </c>
      <c r="J513" s="11" t="s">
        <v>260</v>
      </c>
      <c r="K513" s="12" t="s">
        <v>740</v>
      </c>
      <c r="L513" s="9" t="s">
        <v>234</v>
      </c>
      <c r="M513" s="11" t="s">
        <v>740</v>
      </c>
      <c r="N513" s="11" t="s">
        <v>260</v>
      </c>
      <c r="P513" s="11">
        <v>25</v>
      </c>
      <c r="Q513" s="9" t="s">
        <v>297</v>
      </c>
      <c r="R513" s="10">
        <v>24.9</v>
      </c>
      <c r="S513" s="13" t="s">
        <v>1372</v>
      </c>
      <c r="T513" s="9" t="s">
        <v>743</v>
      </c>
      <c r="U513" s="11" t="s">
        <v>300</v>
      </c>
      <c r="V513" s="11" t="s">
        <v>300</v>
      </c>
      <c r="W513" s="11" t="s">
        <v>1276</v>
      </c>
      <c r="X513" s="11" t="s">
        <v>1373</v>
      </c>
      <c r="Z513" s="11">
        <f t="shared" si="19"/>
        <v>800</v>
      </c>
      <c r="AA513" s="11">
        <f t="shared" si="20"/>
        <v>4000</v>
      </c>
      <c r="AC513" s="14"/>
    </row>
    <row r="514" spans="1:29" s="11" customFormat="1" ht="11.85" customHeight="1" x14ac:dyDescent="0.2">
      <c r="A514" s="9" t="s">
        <v>746</v>
      </c>
      <c r="B514" s="10">
        <v>103</v>
      </c>
      <c r="C514" s="9" t="s">
        <v>310</v>
      </c>
      <c r="D514" s="9" t="s">
        <v>290</v>
      </c>
      <c r="E514" s="11" t="s">
        <v>291</v>
      </c>
      <c r="F514" s="11">
        <v>16</v>
      </c>
      <c r="G514" s="11">
        <v>25</v>
      </c>
      <c r="J514" s="11" t="s">
        <v>260</v>
      </c>
      <c r="K514" s="12" t="s">
        <v>740</v>
      </c>
      <c r="L514" s="9" t="s">
        <v>234</v>
      </c>
      <c r="M514" s="11" t="s">
        <v>740</v>
      </c>
      <c r="N514" s="11" t="s">
        <v>260</v>
      </c>
      <c r="P514" s="11">
        <v>25</v>
      </c>
      <c r="Q514" s="9" t="s">
        <v>297</v>
      </c>
      <c r="R514" s="10">
        <v>24.9</v>
      </c>
      <c r="S514" s="13" t="s">
        <v>1372</v>
      </c>
      <c r="T514" s="9" t="s">
        <v>743</v>
      </c>
      <c r="U514" s="11" t="s">
        <v>300</v>
      </c>
      <c r="V514" s="11" t="s">
        <v>300</v>
      </c>
      <c r="W514" s="11" t="s">
        <v>1276</v>
      </c>
      <c r="X514" s="11" t="s">
        <v>1373</v>
      </c>
      <c r="Z514" s="11">
        <f t="shared" si="19"/>
        <v>800</v>
      </c>
      <c r="AA514" s="11">
        <f t="shared" si="20"/>
        <v>4000</v>
      </c>
      <c r="AC514" s="14"/>
    </row>
    <row r="515" spans="1:29" s="11" customFormat="1" ht="11.85" customHeight="1" x14ac:dyDescent="0.2">
      <c r="A515" s="9" t="s">
        <v>765</v>
      </c>
      <c r="B515" s="10">
        <v>130</v>
      </c>
      <c r="C515" s="9" t="s">
        <v>310</v>
      </c>
      <c r="D515" s="9" t="s">
        <v>290</v>
      </c>
      <c r="E515" s="11" t="s">
        <v>291</v>
      </c>
      <c r="F515" s="11">
        <v>16</v>
      </c>
      <c r="G515" s="11">
        <v>25</v>
      </c>
      <c r="J515" s="11" t="s">
        <v>260</v>
      </c>
      <c r="K515" s="12" t="s">
        <v>740</v>
      </c>
      <c r="L515" s="9" t="s">
        <v>234</v>
      </c>
      <c r="M515" s="11" t="s">
        <v>1291</v>
      </c>
      <c r="N515" s="11" t="s">
        <v>260</v>
      </c>
      <c r="O515" s="11" t="s">
        <v>740</v>
      </c>
      <c r="P515" s="11">
        <v>25</v>
      </c>
      <c r="Q515" s="9" t="s">
        <v>310</v>
      </c>
      <c r="R515" s="10">
        <v>89.5</v>
      </c>
      <c r="S515" s="13" t="s">
        <v>1372</v>
      </c>
      <c r="T515" s="9" t="s">
        <v>856</v>
      </c>
      <c r="U515" s="11" t="s">
        <v>300</v>
      </c>
      <c r="V515" s="11" t="s">
        <v>300</v>
      </c>
      <c r="W515" s="11" t="s">
        <v>1276</v>
      </c>
      <c r="X515" s="11" t="s">
        <v>1373</v>
      </c>
      <c r="Z515" s="11">
        <f t="shared" ref="Z515:Z578" si="21">F515*G515*2</f>
        <v>800</v>
      </c>
      <c r="AA515" s="11">
        <f t="shared" ref="AA515:AA578" si="22">Z515*5</f>
        <v>4000</v>
      </c>
      <c r="AC515" s="14"/>
    </row>
    <row r="516" spans="1:29" s="11" customFormat="1" ht="11.85" customHeight="1" x14ac:dyDescent="0.2">
      <c r="A516" s="9" t="s">
        <v>758</v>
      </c>
      <c r="B516" s="10">
        <v>131</v>
      </c>
      <c r="C516" s="9" t="s">
        <v>310</v>
      </c>
      <c r="D516" s="9" t="s">
        <v>290</v>
      </c>
      <c r="E516" s="11" t="s">
        <v>291</v>
      </c>
      <c r="F516" s="11">
        <v>16</v>
      </c>
      <c r="G516" s="11">
        <v>25</v>
      </c>
      <c r="J516" s="11" t="s">
        <v>260</v>
      </c>
      <c r="K516" s="12" t="s">
        <v>740</v>
      </c>
      <c r="L516" s="9" t="s">
        <v>234</v>
      </c>
      <c r="M516" s="11" t="s">
        <v>740</v>
      </c>
      <c r="N516" s="11" t="s">
        <v>260</v>
      </c>
      <c r="P516" s="11">
        <v>25</v>
      </c>
      <c r="Q516" s="9" t="s">
        <v>216</v>
      </c>
      <c r="R516" s="10">
        <v>257.75</v>
      </c>
      <c r="S516" s="13" t="s">
        <v>1372</v>
      </c>
      <c r="T516" s="9" t="s">
        <v>1349</v>
      </c>
      <c r="U516" s="11" t="s">
        <v>300</v>
      </c>
      <c r="V516" s="11" t="s">
        <v>300</v>
      </c>
      <c r="W516" s="11" t="s">
        <v>1276</v>
      </c>
      <c r="X516" s="11" t="s">
        <v>1373</v>
      </c>
      <c r="Z516" s="11">
        <f t="shared" si="21"/>
        <v>800</v>
      </c>
      <c r="AA516" s="11">
        <f t="shared" si="22"/>
        <v>4000</v>
      </c>
      <c r="AC516" s="14"/>
    </row>
    <row r="517" spans="1:29" s="11" customFormat="1" ht="11.85" customHeight="1" x14ac:dyDescent="0.2">
      <c r="A517" s="9" t="s">
        <v>766</v>
      </c>
      <c r="B517" s="10">
        <v>131</v>
      </c>
      <c r="C517" s="9" t="s">
        <v>310</v>
      </c>
      <c r="D517" s="9" t="s">
        <v>290</v>
      </c>
      <c r="E517" s="11" t="s">
        <v>291</v>
      </c>
      <c r="F517" s="11">
        <v>16</v>
      </c>
      <c r="G517" s="11">
        <v>25</v>
      </c>
      <c r="J517" s="11" t="s">
        <v>260</v>
      </c>
      <c r="K517" s="12" t="s">
        <v>740</v>
      </c>
      <c r="L517" s="9" t="s">
        <v>234</v>
      </c>
      <c r="M517" s="11" t="s">
        <v>740</v>
      </c>
      <c r="N517" s="11" t="s">
        <v>260</v>
      </c>
      <c r="P517" s="11">
        <v>25</v>
      </c>
      <c r="Q517" s="9" t="s">
        <v>216</v>
      </c>
      <c r="R517" s="10">
        <v>267</v>
      </c>
      <c r="S517" s="13" t="s">
        <v>1372</v>
      </c>
      <c r="T517" s="9" t="s">
        <v>1350</v>
      </c>
      <c r="U517" s="11" t="s">
        <v>300</v>
      </c>
      <c r="V517" s="11" t="s">
        <v>300</v>
      </c>
      <c r="W517" s="11" t="s">
        <v>1276</v>
      </c>
      <c r="X517" s="11" t="s">
        <v>1373</v>
      </c>
      <c r="Z517" s="11">
        <f t="shared" si="21"/>
        <v>800</v>
      </c>
      <c r="AA517" s="11">
        <f t="shared" si="22"/>
        <v>4000</v>
      </c>
      <c r="AC517" s="14"/>
    </row>
    <row r="518" spans="1:29" s="11" customFormat="1" ht="11.85" customHeight="1" x14ac:dyDescent="0.2">
      <c r="A518" s="9" t="s">
        <v>1094</v>
      </c>
      <c r="B518" s="10">
        <v>22.95</v>
      </c>
      <c r="C518" s="9" t="s">
        <v>293</v>
      </c>
      <c r="D518" s="9" t="s">
        <v>290</v>
      </c>
      <c r="E518" s="11" t="s">
        <v>291</v>
      </c>
      <c r="F518" s="11">
        <v>16</v>
      </c>
      <c r="G518" s="11">
        <v>25</v>
      </c>
      <c r="J518" s="11" t="s">
        <v>260</v>
      </c>
      <c r="K518" s="12" t="s">
        <v>1095</v>
      </c>
      <c r="L518" s="9" t="s">
        <v>234</v>
      </c>
      <c r="M518" s="11" t="s">
        <v>1095</v>
      </c>
      <c r="N518" s="11" t="s">
        <v>260</v>
      </c>
      <c r="P518" s="11">
        <v>25</v>
      </c>
      <c r="Q518" s="9" t="s">
        <v>973</v>
      </c>
      <c r="R518" s="10">
        <v>51</v>
      </c>
      <c r="S518" s="13" t="s">
        <v>1372</v>
      </c>
      <c r="T518" s="9" t="s">
        <v>1096</v>
      </c>
      <c r="U518" s="11" t="s">
        <v>300</v>
      </c>
      <c r="V518" s="11" t="s">
        <v>300</v>
      </c>
      <c r="W518" s="11" t="s">
        <v>1276</v>
      </c>
      <c r="X518" s="11" t="s">
        <v>1373</v>
      </c>
      <c r="Z518" s="11">
        <f t="shared" si="21"/>
        <v>800</v>
      </c>
      <c r="AA518" s="11">
        <f t="shared" si="22"/>
        <v>4000</v>
      </c>
      <c r="AC518" s="14"/>
    </row>
    <row r="519" spans="1:29" s="11" customFormat="1" ht="11.85" customHeight="1" x14ac:dyDescent="0.2">
      <c r="A519" s="9" t="s">
        <v>1097</v>
      </c>
      <c r="B519" s="10">
        <v>22.7</v>
      </c>
      <c r="C519" s="9" t="s">
        <v>297</v>
      </c>
      <c r="D519" s="9" t="s">
        <v>290</v>
      </c>
      <c r="E519" s="11" t="s">
        <v>291</v>
      </c>
      <c r="F519" s="11">
        <v>16</v>
      </c>
      <c r="G519" s="11">
        <v>25</v>
      </c>
      <c r="J519" s="11" t="s">
        <v>260</v>
      </c>
      <c r="K519" s="12" t="s">
        <v>771</v>
      </c>
      <c r="L519" s="9" t="s">
        <v>234</v>
      </c>
      <c r="M519" s="11" t="s">
        <v>771</v>
      </c>
      <c r="N519" s="11" t="s">
        <v>260</v>
      </c>
      <c r="P519" s="11">
        <v>25</v>
      </c>
      <c r="Q519" s="9" t="s">
        <v>297</v>
      </c>
      <c r="R519" s="10">
        <v>55</v>
      </c>
      <c r="S519" s="13" t="s">
        <v>1372</v>
      </c>
      <c r="T519" s="9" t="s">
        <v>778</v>
      </c>
      <c r="U519" s="11" t="s">
        <v>300</v>
      </c>
      <c r="V519" s="11" t="s">
        <v>300</v>
      </c>
      <c r="W519" s="11" t="s">
        <v>1276</v>
      </c>
      <c r="X519" s="11" t="s">
        <v>1373</v>
      </c>
      <c r="Z519" s="11">
        <f t="shared" si="21"/>
        <v>800</v>
      </c>
      <c r="AA519" s="11">
        <f t="shared" si="22"/>
        <v>4000</v>
      </c>
      <c r="AC519" s="14"/>
    </row>
    <row r="520" spans="1:29" s="11" customFormat="1" ht="11.85" customHeight="1" x14ac:dyDescent="0.2">
      <c r="A520" s="9" t="s">
        <v>1098</v>
      </c>
      <c r="B520" s="10">
        <v>22.75</v>
      </c>
      <c r="C520" s="9" t="s">
        <v>297</v>
      </c>
      <c r="D520" s="9" t="s">
        <v>290</v>
      </c>
      <c r="E520" s="11" t="s">
        <v>291</v>
      </c>
      <c r="F520" s="11">
        <v>16</v>
      </c>
      <c r="G520" s="11">
        <v>25</v>
      </c>
      <c r="J520" s="11" t="s">
        <v>260</v>
      </c>
      <c r="K520" s="12" t="s">
        <v>771</v>
      </c>
      <c r="L520" s="9" t="s">
        <v>234</v>
      </c>
      <c r="M520" s="11" t="s">
        <v>771</v>
      </c>
      <c r="N520" s="11" t="s">
        <v>260</v>
      </c>
      <c r="P520" s="11">
        <v>25</v>
      </c>
      <c r="Q520" s="9" t="s">
        <v>297</v>
      </c>
      <c r="R520" s="10">
        <v>55</v>
      </c>
      <c r="S520" s="13" t="s">
        <v>1372</v>
      </c>
      <c r="T520" s="9" t="s">
        <v>778</v>
      </c>
      <c r="U520" s="11" t="s">
        <v>300</v>
      </c>
      <c r="V520" s="11" t="s">
        <v>300</v>
      </c>
      <c r="W520" s="11" t="s">
        <v>1276</v>
      </c>
      <c r="X520" s="11" t="s">
        <v>1373</v>
      </c>
      <c r="Z520" s="11">
        <f t="shared" si="21"/>
        <v>800</v>
      </c>
      <c r="AA520" s="11">
        <f t="shared" si="22"/>
        <v>4000</v>
      </c>
      <c r="AC520" s="14"/>
    </row>
    <row r="521" spans="1:29" s="11" customFormat="1" ht="11.85" customHeight="1" x14ac:dyDescent="0.2">
      <c r="A521" s="9" t="s">
        <v>1099</v>
      </c>
      <c r="B521" s="10">
        <v>25.8</v>
      </c>
      <c r="C521" s="9" t="s">
        <v>297</v>
      </c>
      <c r="D521" s="9" t="s">
        <v>290</v>
      </c>
      <c r="E521" s="11" t="s">
        <v>291</v>
      </c>
      <c r="F521" s="11">
        <v>16</v>
      </c>
      <c r="G521" s="11">
        <v>25</v>
      </c>
      <c r="J521" s="11" t="s">
        <v>260</v>
      </c>
      <c r="K521" s="12" t="s">
        <v>771</v>
      </c>
      <c r="L521" s="9" t="s">
        <v>234</v>
      </c>
      <c r="M521" s="11" t="s">
        <v>771</v>
      </c>
      <c r="N521" s="11" t="s">
        <v>260</v>
      </c>
      <c r="P521" s="11">
        <v>25</v>
      </c>
      <c r="Q521" s="9" t="s">
        <v>297</v>
      </c>
      <c r="R521" s="10">
        <v>55</v>
      </c>
      <c r="S521" s="13" t="s">
        <v>1372</v>
      </c>
      <c r="T521" s="9" t="s">
        <v>778</v>
      </c>
      <c r="U521" s="11" t="s">
        <v>300</v>
      </c>
      <c r="V521" s="11" t="s">
        <v>300</v>
      </c>
      <c r="W521" s="11" t="s">
        <v>1276</v>
      </c>
      <c r="X521" s="11" t="s">
        <v>1373</v>
      </c>
      <c r="Z521" s="11">
        <f t="shared" si="21"/>
        <v>800</v>
      </c>
      <c r="AA521" s="11">
        <f t="shared" si="22"/>
        <v>4000</v>
      </c>
      <c r="AC521" s="14"/>
    </row>
    <row r="522" spans="1:29" s="11" customFormat="1" ht="11.85" customHeight="1" x14ac:dyDescent="0.2">
      <c r="A522" s="9" t="s">
        <v>774</v>
      </c>
      <c r="B522" s="10">
        <v>29.25</v>
      </c>
      <c r="C522" s="9" t="s">
        <v>297</v>
      </c>
      <c r="D522" s="9" t="s">
        <v>290</v>
      </c>
      <c r="E522" s="11" t="s">
        <v>291</v>
      </c>
      <c r="F522" s="11">
        <v>16</v>
      </c>
      <c r="G522" s="11">
        <v>25</v>
      </c>
      <c r="J522" s="11" t="s">
        <v>260</v>
      </c>
      <c r="K522" s="12" t="s">
        <v>771</v>
      </c>
      <c r="L522" s="9" t="s">
        <v>234</v>
      </c>
      <c r="M522" s="11" t="s">
        <v>771</v>
      </c>
      <c r="N522" s="11" t="s">
        <v>260</v>
      </c>
      <c r="P522" s="11">
        <v>25</v>
      </c>
      <c r="Q522" s="9" t="s">
        <v>297</v>
      </c>
      <c r="R522" s="10">
        <v>55</v>
      </c>
      <c r="S522" s="13" t="s">
        <v>1372</v>
      </c>
      <c r="T522" s="9" t="s">
        <v>778</v>
      </c>
      <c r="U522" s="11" t="s">
        <v>300</v>
      </c>
      <c r="V522" s="11" t="s">
        <v>300</v>
      </c>
      <c r="W522" s="11" t="s">
        <v>1276</v>
      </c>
      <c r="X522" s="11" t="s">
        <v>1373</v>
      </c>
      <c r="Z522" s="11">
        <f t="shared" si="21"/>
        <v>800</v>
      </c>
      <c r="AA522" s="11">
        <f t="shared" si="22"/>
        <v>4000</v>
      </c>
      <c r="AC522" s="14"/>
    </row>
    <row r="523" spans="1:29" s="11" customFormat="1" ht="11.85" customHeight="1" x14ac:dyDescent="0.2">
      <c r="A523" s="9" t="s">
        <v>774</v>
      </c>
      <c r="B523" s="10">
        <v>29.25</v>
      </c>
      <c r="C523" s="9" t="s">
        <v>297</v>
      </c>
      <c r="D523" s="9" t="s">
        <v>290</v>
      </c>
      <c r="E523" s="11" t="s">
        <v>291</v>
      </c>
      <c r="F523" s="11">
        <v>16</v>
      </c>
      <c r="G523" s="11">
        <v>25</v>
      </c>
      <c r="J523" s="11" t="s">
        <v>260</v>
      </c>
      <c r="K523" s="12" t="s">
        <v>771</v>
      </c>
      <c r="L523" s="9" t="s">
        <v>234</v>
      </c>
      <c r="M523" s="11" t="s">
        <v>771</v>
      </c>
      <c r="N523" s="11" t="s">
        <v>260</v>
      </c>
      <c r="P523" s="11">
        <v>25</v>
      </c>
      <c r="Q523" s="9" t="s">
        <v>297</v>
      </c>
      <c r="R523" s="10">
        <v>42</v>
      </c>
      <c r="S523" s="13" t="s">
        <v>1372</v>
      </c>
      <c r="T523" s="9" t="s">
        <v>777</v>
      </c>
      <c r="U523" s="11" t="s">
        <v>300</v>
      </c>
      <c r="V523" s="11" t="s">
        <v>300</v>
      </c>
      <c r="W523" s="11" t="s">
        <v>1276</v>
      </c>
      <c r="X523" s="11" t="s">
        <v>1373</v>
      </c>
      <c r="Z523" s="11">
        <f t="shared" si="21"/>
        <v>800</v>
      </c>
      <c r="AA523" s="11">
        <f t="shared" si="22"/>
        <v>4000</v>
      </c>
      <c r="AC523" s="14"/>
    </row>
    <row r="524" spans="1:29" s="11" customFormat="1" ht="11.85" customHeight="1" x14ac:dyDescent="0.2">
      <c r="A524" s="9" t="s">
        <v>772</v>
      </c>
      <c r="B524" s="10">
        <v>29.5</v>
      </c>
      <c r="C524" s="9" t="s">
        <v>297</v>
      </c>
      <c r="D524" s="9" t="s">
        <v>290</v>
      </c>
      <c r="E524" s="11" t="s">
        <v>291</v>
      </c>
      <c r="F524" s="11">
        <v>16</v>
      </c>
      <c r="G524" s="11">
        <v>25</v>
      </c>
      <c r="J524" s="11" t="s">
        <v>260</v>
      </c>
      <c r="K524" s="12" t="s">
        <v>771</v>
      </c>
      <c r="L524" s="9" t="s">
        <v>234</v>
      </c>
      <c r="M524" s="11" t="s">
        <v>771</v>
      </c>
      <c r="N524" s="11" t="s">
        <v>260</v>
      </c>
      <c r="P524" s="11">
        <v>25</v>
      </c>
      <c r="Q524" s="9" t="s">
        <v>297</v>
      </c>
      <c r="R524" s="10">
        <v>42</v>
      </c>
      <c r="S524" s="13" t="s">
        <v>1372</v>
      </c>
      <c r="T524" s="9" t="s">
        <v>777</v>
      </c>
      <c r="U524" s="11" t="s">
        <v>300</v>
      </c>
      <c r="V524" s="11" t="s">
        <v>300</v>
      </c>
      <c r="W524" s="11" t="s">
        <v>1276</v>
      </c>
      <c r="X524" s="11" t="s">
        <v>1373</v>
      </c>
      <c r="Z524" s="11">
        <f t="shared" si="21"/>
        <v>800</v>
      </c>
      <c r="AA524" s="11">
        <f t="shared" si="22"/>
        <v>4000</v>
      </c>
      <c r="AC524" s="14"/>
    </row>
    <row r="525" spans="1:29" s="11" customFormat="1" ht="11.85" customHeight="1" x14ac:dyDescent="0.2">
      <c r="A525" s="9" t="s">
        <v>772</v>
      </c>
      <c r="B525" s="10">
        <v>29.5</v>
      </c>
      <c r="C525" s="9" t="s">
        <v>297</v>
      </c>
      <c r="D525" s="9" t="s">
        <v>290</v>
      </c>
      <c r="E525" s="11" t="s">
        <v>291</v>
      </c>
      <c r="F525" s="11">
        <v>16</v>
      </c>
      <c r="G525" s="11">
        <v>25</v>
      </c>
      <c r="J525" s="11" t="s">
        <v>260</v>
      </c>
      <c r="K525" s="12" t="s">
        <v>771</v>
      </c>
      <c r="L525" s="9" t="s">
        <v>234</v>
      </c>
      <c r="M525" s="11" t="s">
        <v>771</v>
      </c>
      <c r="N525" s="11" t="s">
        <v>260</v>
      </c>
      <c r="P525" s="11">
        <v>25</v>
      </c>
      <c r="Q525" s="9" t="s">
        <v>297</v>
      </c>
      <c r="R525" s="10">
        <v>42</v>
      </c>
      <c r="S525" s="13" t="s">
        <v>1372</v>
      </c>
      <c r="T525" s="9" t="s">
        <v>777</v>
      </c>
      <c r="U525" s="11" t="s">
        <v>300</v>
      </c>
      <c r="V525" s="11" t="s">
        <v>300</v>
      </c>
      <c r="W525" s="11" t="s">
        <v>1276</v>
      </c>
      <c r="X525" s="11" t="s">
        <v>1373</v>
      </c>
      <c r="Z525" s="11">
        <f t="shared" si="21"/>
        <v>800</v>
      </c>
      <c r="AA525" s="11">
        <f t="shared" si="22"/>
        <v>4000</v>
      </c>
      <c r="AC525" s="14"/>
    </row>
    <row r="526" spans="1:29" s="11" customFormat="1" ht="11.85" customHeight="1" x14ac:dyDescent="0.2">
      <c r="A526" s="9" t="s">
        <v>773</v>
      </c>
      <c r="B526" s="10">
        <v>30</v>
      </c>
      <c r="C526" s="9" t="s">
        <v>297</v>
      </c>
      <c r="D526" s="9" t="s">
        <v>290</v>
      </c>
      <c r="E526" s="11" t="s">
        <v>291</v>
      </c>
      <c r="F526" s="11">
        <v>16</v>
      </c>
      <c r="G526" s="11">
        <v>25</v>
      </c>
      <c r="J526" s="11" t="s">
        <v>260</v>
      </c>
      <c r="K526" s="12" t="s">
        <v>771</v>
      </c>
      <c r="L526" s="9" t="s">
        <v>234</v>
      </c>
      <c r="M526" s="11" t="s">
        <v>771</v>
      </c>
      <c r="N526" s="11" t="s">
        <v>260</v>
      </c>
      <c r="P526" s="11">
        <v>25</v>
      </c>
      <c r="Q526" s="9" t="s">
        <v>297</v>
      </c>
      <c r="R526" s="10">
        <v>42</v>
      </c>
      <c r="S526" s="13" t="s">
        <v>1372</v>
      </c>
      <c r="T526" s="9" t="s">
        <v>777</v>
      </c>
      <c r="U526" s="11" t="s">
        <v>300</v>
      </c>
      <c r="V526" s="11" t="s">
        <v>300</v>
      </c>
      <c r="W526" s="11" t="s">
        <v>1276</v>
      </c>
      <c r="X526" s="11" t="s">
        <v>1373</v>
      </c>
      <c r="Z526" s="11">
        <f t="shared" si="21"/>
        <v>800</v>
      </c>
      <c r="AA526" s="11">
        <f t="shared" si="22"/>
        <v>4000</v>
      </c>
      <c r="AC526" s="14"/>
    </row>
    <row r="527" spans="1:29" s="11" customFormat="1" ht="11.85" customHeight="1" x14ac:dyDescent="0.2">
      <c r="A527" s="9" t="s">
        <v>770</v>
      </c>
      <c r="B527" s="10">
        <v>30.2</v>
      </c>
      <c r="C527" s="9" t="s">
        <v>297</v>
      </c>
      <c r="D527" s="9" t="s">
        <v>290</v>
      </c>
      <c r="E527" s="11" t="s">
        <v>291</v>
      </c>
      <c r="F527" s="11">
        <v>16</v>
      </c>
      <c r="G527" s="11">
        <v>25</v>
      </c>
      <c r="J527" s="11" t="s">
        <v>260</v>
      </c>
      <c r="K527" s="12" t="s">
        <v>771</v>
      </c>
      <c r="L527" s="9" t="s">
        <v>234</v>
      </c>
      <c r="M527" s="11" t="s">
        <v>771</v>
      </c>
      <c r="N527" s="11" t="s">
        <v>260</v>
      </c>
      <c r="P527" s="11">
        <v>25</v>
      </c>
      <c r="Q527" s="9" t="s">
        <v>297</v>
      </c>
      <c r="R527" s="10">
        <v>42</v>
      </c>
      <c r="S527" s="13" t="s">
        <v>1372</v>
      </c>
      <c r="T527" s="9" t="s">
        <v>777</v>
      </c>
      <c r="U527" s="11" t="s">
        <v>300</v>
      </c>
      <c r="V527" s="11" t="s">
        <v>300</v>
      </c>
      <c r="W527" s="11" t="s">
        <v>1276</v>
      </c>
      <c r="X527" s="11" t="s">
        <v>1373</v>
      </c>
      <c r="Z527" s="11">
        <f t="shared" si="21"/>
        <v>800</v>
      </c>
      <c r="AA527" s="11">
        <f t="shared" si="22"/>
        <v>4000</v>
      </c>
      <c r="AC527" s="14"/>
    </row>
    <row r="528" spans="1:29" s="11" customFormat="1" ht="11.85" customHeight="1" x14ac:dyDescent="0.2">
      <c r="A528" s="9" t="s">
        <v>770</v>
      </c>
      <c r="B528" s="10">
        <v>30.2</v>
      </c>
      <c r="C528" s="9" t="s">
        <v>297</v>
      </c>
      <c r="D528" s="9" t="s">
        <v>290</v>
      </c>
      <c r="E528" s="11" t="s">
        <v>291</v>
      </c>
      <c r="F528" s="11">
        <v>16</v>
      </c>
      <c r="G528" s="11">
        <v>25</v>
      </c>
      <c r="J528" s="11" t="s">
        <v>260</v>
      </c>
      <c r="K528" s="12" t="s">
        <v>771</v>
      </c>
      <c r="L528" s="9" t="s">
        <v>234</v>
      </c>
      <c r="M528" s="11" t="s">
        <v>771</v>
      </c>
      <c r="N528" s="11" t="s">
        <v>260</v>
      </c>
      <c r="P528" s="11">
        <v>25</v>
      </c>
      <c r="Q528" s="9" t="s">
        <v>297</v>
      </c>
      <c r="R528" s="10">
        <v>42</v>
      </c>
      <c r="S528" s="13" t="s">
        <v>1372</v>
      </c>
      <c r="T528" s="9" t="s">
        <v>777</v>
      </c>
      <c r="U528" s="11" t="s">
        <v>300</v>
      </c>
      <c r="V528" s="11" t="s">
        <v>300</v>
      </c>
      <c r="W528" s="11" t="s">
        <v>1276</v>
      </c>
      <c r="X528" s="11" t="s">
        <v>1373</v>
      </c>
      <c r="Z528" s="11">
        <f t="shared" si="21"/>
        <v>800</v>
      </c>
      <c r="AA528" s="11">
        <f t="shared" si="22"/>
        <v>4000</v>
      </c>
      <c r="AC528" s="14"/>
    </row>
    <row r="529" spans="1:29" s="11" customFormat="1" ht="11.85" customHeight="1" x14ac:dyDescent="0.2">
      <c r="A529" s="9" t="s">
        <v>775</v>
      </c>
      <c r="B529" s="10">
        <v>30.75</v>
      </c>
      <c r="C529" s="9" t="s">
        <v>297</v>
      </c>
      <c r="D529" s="9" t="s">
        <v>290</v>
      </c>
      <c r="E529" s="11" t="s">
        <v>291</v>
      </c>
      <c r="F529" s="11">
        <v>16</v>
      </c>
      <c r="G529" s="11">
        <v>25</v>
      </c>
      <c r="J529" s="11" t="s">
        <v>260</v>
      </c>
      <c r="K529" s="12" t="s">
        <v>771</v>
      </c>
      <c r="L529" s="9" t="s">
        <v>234</v>
      </c>
      <c r="M529" s="11" t="s">
        <v>771</v>
      </c>
      <c r="N529" s="11" t="s">
        <v>260</v>
      </c>
      <c r="P529" s="11">
        <v>25</v>
      </c>
      <c r="Q529" s="9" t="s">
        <v>297</v>
      </c>
      <c r="R529" s="10">
        <v>42</v>
      </c>
      <c r="S529" s="13" t="s">
        <v>1372</v>
      </c>
      <c r="T529" s="9" t="s">
        <v>777</v>
      </c>
      <c r="U529" s="11" t="s">
        <v>300</v>
      </c>
      <c r="V529" s="11" t="s">
        <v>300</v>
      </c>
      <c r="W529" s="11" t="s">
        <v>1276</v>
      </c>
      <c r="X529" s="11" t="s">
        <v>1373</v>
      </c>
      <c r="Z529" s="11">
        <f t="shared" si="21"/>
        <v>800</v>
      </c>
      <c r="AA529" s="11">
        <f t="shared" si="22"/>
        <v>4000</v>
      </c>
      <c r="AC529" s="14"/>
    </row>
    <row r="530" spans="1:29" s="11" customFormat="1" ht="11.85" customHeight="1" x14ac:dyDescent="0.2">
      <c r="A530" s="9" t="s">
        <v>776</v>
      </c>
      <c r="B530" s="10">
        <v>31</v>
      </c>
      <c r="C530" s="9" t="s">
        <v>297</v>
      </c>
      <c r="D530" s="9" t="s">
        <v>290</v>
      </c>
      <c r="E530" s="11" t="s">
        <v>291</v>
      </c>
      <c r="F530" s="11">
        <v>16</v>
      </c>
      <c r="G530" s="11">
        <v>25</v>
      </c>
      <c r="J530" s="11" t="s">
        <v>260</v>
      </c>
      <c r="K530" s="12" t="s">
        <v>771</v>
      </c>
      <c r="L530" s="9" t="s">
        <v>234</v>
      </c>
      <c r="M530" s="11" t="s">
        <v>771</v>
      </c>
      <c r="N530" s="11" t="s">
        <v>260</v>
      </c>
      <c r="P530" s="11">
        <v>25</v>
      </c>
      <c r="Q530" s="9" t="s">
        <v>293</v>
      </c>
      <c r="R530" s="10">
        <v>26.15</v>
      </c>
      <c r="S530" s="13" t="s">
        <v>1372</v>
      </c>
      <c r="T530" s="9" t="s">
        <v>1100</v>
      </c>
      <c r="U530" s="11" t="s">
        <v>300</v>
      </c>
      <c r="V530" s="11" t="s">
        <v>300</v>
      </c>
      <c r="W530" s="11" t="s">
        <v>1276</v>
      </c>
      <c r="X530" s="11" t="s">
        <v>1373</v>
      </c>
      <c r="Z530" s="11">
        <f t="shared" si="21"/>
        <v>800</v>
      </c>
      <c r="AA530" s="11">
        <f t="shared" si="22"/>
        <v>4000</v>
      </c>
      <c r="AC530" s="14"/>
    </row>
    <row r="531" spans="1:29" s="11" customFormat="1" ht="11.85" customHeight="1" x14ac:dyDescent="0.2">
      <c r="A531" s="9" t="s">
        <v>779</v>
      </c>
      <c r="B531" s="18">
        <v>55</v>
      </c>
      <c r="C531" s="9" t="s">
        <v>297</v>
      </c>
      <c r="D531" s="9" t="s">
        <v>290</v>
      </c>
      <c r="E531" s="11" t="s">
        <v>291</v>
      </c>
      <c r="F531" s="11">
        <v>16</v>
      </c>
      <c r="G531" s="11">
        <v>25</v>
      </c>
      <c r="J531" s="11" t="s">
        <v>260</v>
      </c>
      <c r="K531" s="12" t="s">
        <v>780</v>
      </c>
      <c r="L531" s="9" t="s">
        <v>234</v>
      </c>
      <c r="M531" s="11" t="s">
        <v>780</v>
      </c>
      <c r="N531" s="11" t="s">
        <v>260</v>
      </c>
      <c r="P531" s="11">
        <v>25</v>
      </c>
      <c r="Q531" s="9" t="s">
        <v>216</v>
      </c>
      <c r="R531" s="10">
        <v>225</v>
      </c>
      <c r="S531" s="13" t="s">
        <v>1372</v>
      </c>
      <c r="T531" s="17" t="s">
        <v>1288</v>
      </c>
      <c r="U531" s="11" t="s">
        <v>300</v>
      </c>
      <c r="V531" s="11" t="s">
        <v>300</v>
      </c>
      <c r="W531" s="11" t="s">
        <v>1276</v>
      </c>
      <c r="X531" s="11" t="s">
        <v>1373</v>
      </c>
      <c r="Z531" s="11">
        <f t="shared" si="21"/>
        <v>800</v>
      </c>
      <c r="AA531" s="11">
        <f t="shared" si="22"/>
        <v>4000</v>
      </c>
      <c r="AC531" s="14"/>
    </row>
    <row r="532" spans="1:29" s="11" customFormat="1" ht="11.85" customHeight="1" x14ac:dyDescent="0.2">
      <c r="A532" s="9" t="s">
        <v>814</v>
      </c>
      <c r="B532" s="18">
        <v>92.25</v>
      </c>
      <c r="C532" s="9" t="s">
        <v>310</v>
      </c>
      <c r="D532" s="9" t="s">
        <v>290</v>
      </c>
      <c r="E532" s="11" t="s">
        <v>291</v>
      </c>
      <c r="F532" s="11">
        <v>16</v>
      </c>
      <c r="G532" s="11">
        <v>25</v>
      </c>
      <c r="J532" s="11" t="s">
        <v>260</v>
      </c>
      <c r="K532" s="12" t="s">
        <v>780</v>
      </c>
      <c r="L532" s="9" t="s">
        <v>234</v>
      </c>
      <c r="M532" s="11" t="s">
        <v>780</v>
      </c>
      <c r="N532" s="11" t="s">
        <v>260</v>
      </c>
      <c r="P532" s="11">
        <v>25</v>
      </c>
      <c r="Q532" s="9" t="s">
        <v>310</v>
      </c>
      <c r="R532" s="10">
        <v>102.5</v>
      </c>
      <c r="S532" s="13" t="s">
        <v>1372</v>
      </c>
      <c r="T532" s="17" t="s">
        <v>783</v>
      </c>
      <c r="U532" s="11" t="s">
        <v>300</v>
      </c>
      <c r="V532" s="11" t="s">
        <v>300</v>
      </c>
      <c r="W532" s="11" t="s">
        <v>1276</v>
      </c>
      <c r="X532" s="11" t="s">
        <v>1373</v>
      </c>
      <c r="Z532" s="11">
        <f t="shared" si="21"/>
        <v>800</v>
      </c>
      <c r="AA532" s="11">
        <f t="shared" si="22"/>
        <v>4000</v>
      </c>
      <c r="AC532" s="14"/>
    </row>
    <row r="533" spans="1:29" s="11" customFormat="1" ht="11.85" customHeight="1" x14ac:dyDescent="0.2">
      <c r="A533" s="9" t="s">
        <v>782</v>
      </c>
      <c r="B533" s="18">
        <v>99</v>
      </c>
      <c r="C533" s="9" t="s">
        <v>310</v>
      </c>
      <c r="D533" s="9" t="s">
        <v>290</v>
      </c>
      <c r="E533" s="11" t="s">
        <v>291</v>
      </c>
      <c r="F533" s="11">
        <v>16</v>
      </c>
      <c r="G533" s="11">
        <v>25</v>
      </c>
      <c r="J533" s="11" t="s">
        <v>260</v>
      </c>
      <c r="K533" s="12" t="s">
        <v>780</v>
      </c>
      <c r="L533" s="9" t="s">
        <v>234</v>
      </c>
      <c r="M533" s="11" t="s">
        <v>780</v>
      </c>
      <c r="N533" s="11" t="s">
        <v>260</v>
      </c>
      <c r="P533" s="11">
        <v>25</v>
      </c>
      <c r="Q533" s="9" t="s">
        <v>310</v>
      </c>
      <c r="R533" s="10">
        <v>100.5</v>
      </c>
      <c r="S533" s="13" t="s">
        <v>1372</v>
      </c>
      <c r="T533" s="17" t="s">
        <v>792</v>
      </c>
      <c r="U533" s="11" t="s">
        <v>300</v>
      </c>
      <c r="V533" s="11" t="s">
        <v>300</v>
      </c>
      <c r="W533" s="11" t="s">
        <v>1276</v>
      </c>
      <c r="X533" s="11" t="s">
        <v>1373</v>
      </c>
      <c r="Z533" s="11">
        <f t="shared" si="21"/>
        <v>800</v>
      </c>
      <c r="AA533" s="11">
        <f t="shared" si="22"/>
        <v>4000</v>
      </c>
      <c r="AC533" s="14"/>
    </row>
    <row r="534" spans="1:29" s="11" customFormat="1" ht="11.85" customHeight="1" x14ac:dyDescent="0.2">
      <c r="A534" s="9" t="s">
        <v>1101</v>
      </c>
      <c r="B534" s="18">
        <v>103</v>
      </c>
      <c r="C534" s="9" t="s">
        <v>297</v>
      </c>
      <c r="D534" s="9" t="s">
        <v>290</v>
      </c>
      <c r="E534" s="11" t="s">
        <v>291</v>
      </c>
      <c r="F534" s="11">
        <v>16</v>
      </c>
      <c r="G534" s="11">
        <v>25</v>
      </c>
      <c r="J534" s="11" t="s">
        <v>260</v>
      </c>
      <c r="K534" s="12" t="s">
        <v>780</v>
      </c>
      <c r="L534" s="9" t="s">
        <v>234</v>
      </c>
      <c r="M534" s="11" t="s">
        <v>780</v>
      </c>
      <c r="N534" s="11" t="s">
        <v>260</v>
      </c>
      <c r="P534" s="11">
        <v>25</v>
      </c>
      <c r="Q534" s="9" t="s">
        <v>310</v>
      </c>
      <c r="R534" s="10">
        <v>100.5</v>
      </c>
      <c r="S534" s="13" t="s">
        <v>1372</v>
      </c>
      <c r="T534" s="17" t="s">
        <v>792</v>
      </c>
      <c r="U534" s="11" t="s">
        <v>300</v>
      </c>
      <c r="V534" s="11" t="s">
        <v>300</v>
      </c>
      <c r="W534" s="11" t="s">
        <v>1276</v>
      </c>
      <c r="X534" s="11" t="s">
        <v>1373</v>
      </c>
      <c r="Z534" s="11">
        <f t="shared" si="21"/>
        <v>800</v>
      </c>
      <c r="AA534" s="11">
        <f t="shared" si="22"/>
        <v>4000</v>
      </c>
      <c r="AC534" s="14"/>
    </row>
    <row r="535" spans="1:29" s="11" customFormat="1" ht="11.85" customHeight="1" x14ac:dyDescent="0.2">
      <c r="A535" s="9" t="s">
        <v>784</v>
      </c>
      <c r="B535" s="18">
        <v>108</v>
      </c>
      <c r="C535" s="9" t="s">
        <v>310</v>
      </c>
      <c r="D535" s="9" t="s">
        <v>290</v>
      </c>
      <c r="E535" s="11" t="s">
        <v>291</v>
      </c>
      <c r="F535" s="11">
        <v>16</v>
      </c>
      <c r="G535" s="11">
        <v>25</v>
      </c>
      <c r="J535" s="11" t="s">
        <v>260</v>
      </c>
      <c r="K535" s="12" t="s">
        <v>780</v>
      </c>
      <c r="L535" s="9" t="s">
        <v>234</v>
      </c>
      <c r="M535" s="11" t="s">
        <v>780</v>
      </c>
      <c r="N535" s="11" t="s">
        <v>260</v>
      </c>
      <c r="P535" s="11">
        <v>25</v>
      </c>
      <c r="Q535" s="9" t="s">
        <v>310</v>
      </c>
      <c r="R535" s="10">
        <v>100.5</v>
      </c>
      <c r="S535" s="13" t="s">
        <v>1372</v>
      </c>
      <c r="T535" s="17" t="s">
        <v>792</v>
      </c>
      <c r="U535" s="11" t="s">
        <v>300</v>
      </c>
      <c r="V535" s="11" t="s">
        <v>300</v>
      </c>
      <c r="W535" s="11" t="s">
        <v>1276</v>
      </c>
      <c r="X535" s="11" t="s">
        <v>1373</v>
      </c>
      <c r="Z535" s="11">
        <f t="shared" si="21"/>
        <v>800</v>
      </c>
      <c r="AA535" s="11">
        <f t="shared" si="22"/>
        <v>4000</v>
      </c>
      <c r="AC535" s="14"/>
    </row>
    <row r="536" spans="1:29" s="11" customFormat="1" ht="11.85" customHeight="1" x14ac:dyDescent="0.2">
      <c r="A536" s="9" t="s">
        <v>790</v>
      </c>
      <c r="B536" s="18">
        <v>108</v>
      </c>
      <c r="C536" s="9" t="s">
        <v>310</v>
      </c>
      <c r="D536" s="9" t="s">
        <v>290</v>
      </c>
      <c r="E536" s="11" t="s">
        <v>291</v>
      </c>
      <c r="F536" s="11">
        <v>16</v>
      </c>
      <c r="G536" s="11">
        <v>25</v>
      </c>
      <c r="J536" s="11" t="s">
        <v>260</v>
      </c>
      <c r="K536" s="12" t="s">
        <v>780</v>
      </c>
      <c r="L536" s="9" t="s">
        <v>234</v>
      </c>
      <c r="M536" s="11" t="s">
        <v>780</v>
      </c>
      <c r="N536" s="11" t="s">
        <v>260</v>
      </c>
      <c r="P536" s="11">
        <v>25</v>
      </c>
      <c r="Q536" s="9" t="s">
        <v>310</v>
      </c>
      <c r="R536" s="10">
        <v>100.5</v>
      </c>
      <c r="S536" s="13" t="s">
        <v>1372</v>
      </c>
      <c r="T536" s="17" t="s">
        <v>792</v>
      </c>
      <c r="U536" s="11" t="s">
        <v>300</v>
      </c>
      <c r="V536" s="11" t="s">
        <v>300</v>
      </c>
      <c r="W536" s="11" t="s">
        <v>1276</v>
      </c>
      <c r="X536" s="11" t="s">
        <v>1373</v>
      </c>
      <c r="Z536" s="11">
        <f t="shared" si="21"/>
        <v>800</v>
      </c>
      <c r="AA536" s="11">
        <f t="shared" si="22"/>
        <v>4000</v>
      </c>
      <c r="AC536" s="14"/>
    </row>
    <row r="537" spans="1:29" s="11" customFormat="1" ht="11.85" customHeight="1" x14ac:dyDescent="0.2">
      <c r="A537" s="9" t="s">
        <v>815</v>
      </c>
      <c r="B537" s="18">
        <v>120.5</v>
      </c>
      <c r="C537" s="9" t="s">
        <v>310</v>
      </c>
      <c r="D537" s="9" t="s">
        <v>290</v>
      </c>
      <c r="E537" s="11" t="s">
        <v>291</v>
      </c>
      <c r="F537" s="11">
        <v>16</v>
      </c>
      <c r="G537" s="11">
        <v>25</v>
      </c>
      <c r="J537" s="11" t="s">
        <v>260</v>
      </c>
      <c r="K537" s="12" t="s">
        <v>780</v>
      </c>
      <c r="L537" s="9" t="s">
        <v>234</v>
      </c>
      <c r="M537" s="11" t="s">
        <v>780</v>
      </c>
      <c r="N537" s="11" t="s">
        <v>260</v>
      </c>
      <c r="P537" s="11">
        <v>25</v>
      </c>
      <c r="Q537" s="9" t="s">
        <v>297</v>
      </c>
      <c r="R537" s="10">
        <v>93.5</v>
      </c>
      <c r="S537" s="13" t="s">
        <v>1372</v>
      </c>
      <c r="T537" s="17" t="s">
        <v>781</v>
      </c>
      <c r="U537" s="11" t="s">
        <v>300</v>
      </c>
      <c r="V537" s="11" t="s">
        <v>300</v>
      </c>
      <c r="W537" s="11" t="s">
        <v>1276</v>
      </c>
      <c r="X537" s="11" t="s">
        <v>1373</v>
      </c>
      <c r="Z537" s="11">
        <f t="shared" si="21"/>
        <v>800</v>
      </c>
      <c r="AA537" s="11">
        <f t="shared" si="22"/>
        <v>4000</v>
      </c>
      <c r="AC537" s="14"/>
    </row>
    <row r="538" spans="1:29" s="11" customFormat="1" ht="11.85" customHeight="1" x14ac:dyDescent="0.2">
      <c r="A538" s="9" t="s">
        <v>816</v>
      </c>
      <c r="B538" s="18">
        <v>120.5</v>
      </c>
      <c r="C538" s="9" t="s">
        <v>310</v>
      </c>
      <c r="D538" s="9" t="s">
        <v>290</v>
      </c>
      <c r="E538" s="11" t="s">
        <v>291</v>
      </c>
      <c r="F538" s="11">
        <v>16</v>
      </c>
      <c r="G538" s="11">
        <v>25</v>
      </c>
      <c r="J538" s="11" t="s">
        <v>260</v>
      </c>
      <c r="K538" s="12" t="s">
        <v>780</v>
      </c>
      <c r="L538" s="9" t="s">
        <v>234</v>
      </c>
      <c r="M538" s="11" t="s">
        <v>780</v>
      </c>
      <c r="N538" s="11" t="s">
        <v>260</v>
      </c>
      <c r="P538" s="11">
        <v>25</v>
      </c>
      <c r="Q538" s="9" t="s">
        <v>310</v>
      </c>
      <c r="R538" s="10">
        <v>88.5</v>
      </c>
      <c r="S538" s="13" t="s">
        <v>1372</v>
      </c>
      <c r="T538" s="17" t="s">
        <v>785</v>
      </c>
      <c r="U538" s="11" t="s">
        <v>300</v>
      </c>
      <c r="V538" s="11" t="s">
        <v>300</v>
      </c>
      <c r="W538" s="11" t="s">
        <v>1276</v>
      </c>
      <c r="X538" s="11" t="s">
        <v>1373</v>
      </c>
      <c r="Z538" s="11">
        <f t="shared" si="21"/>
        <v>800</v>
      </c>
      <c r="AA538" s="11">
        <f t="shared" si="22"/>
        <v>4000</v>
      </c>
      <c r="AC538" s="14"/>
    </row>
    <row r="539" spans="1:29" ht="11.85" customHeight="1" x14ac:dyDescent="0.25">
      <c r="A539" s="9" t="s">
        <v>817</v>
      </c>
      <c r="B539" s="18">
        <v>120.75</v>
      </c>
      <c r="C539" s="9" t="s">
        <v>310</v>
      </c>
      <c r="D539" s="9" t="s">
        <v>290</v>
      </c>
      <c r="E539" s="11" t="s">
        <v>291</v>
      </c>
      <c r="F539" s="11">
        <v>16</v>
      </c>
      <c r="G539" s="11">
        <v>25</v>
      </c>
      <c r="H539" s="11"/>
      <c r="I539" s="11"/>
      <c r="J539" s="11" t="s">
        <v>260</v>
      </c>
      <c r="K539" s="12" t="s">
        <v>780</v>
      </c>
      <c r="L539" s="9" t="s">
        <v>234</v>
      </c>
      <c r="M539" s="11" t="s">
        <v>780</v>
      </c>
      <c r="N539" s="11" t="s">
        <v>260</v>
      </c>
      <c r="O539" s="11"/>
      <c r="P539" s="11">
        <v>25</v>
      </c>
      <c r="Q539" s="9" t="s">
        <v>310</v>
      </c>
      <c r="R539" s="10">
        <v>88.5</v>
      </c>
      <c r="S539" s="13" t="s">
        <v>1372</v>
      </c>
      <c r="T539" s="17" t="s">
        <v>791</v>
      </c>
      <c r="U539" s="11" t="s">
        <v>300</v>
      </c>
      <c r="V539" s="11" t="s">
        <v>300</v>
      </c>
      <c r="W539" s="11" t="s">
        <v>1276</v>
      </c>
      <c r="X539" s="11" t="s">
        <v>1373</v>
      </c>
      <c r="Z539" s="11">
        <f t="shared" si="21"/>
        <v>800</v>
      </c>
      <c r="AA539" s="11">
        <f t="shared" si="22"/>
        <v>4000</v>
      </c>
    </row>
    <row r="540" spans="1:29" s="11" customFormat="1" ht="11.85" customHeight="1" x14ac:dyDescent="0.2">
      <c r="A540" s="9" t="s">
        <v>819</v>
      </c>
      <c r="B540" s="18">
        <v>35</v>
      </c>
      <c r="C540" s="9" t="s">
        <v>297</v>
      </c>
      <c r="D540" s="9" t="s">
        <v>290</v>
      </c>
      <c r="E540" s="11" t="s">
        <v>291</v>
      </c>
      <c r="F540" s="11">
        <v>16</v>
      </c>
      <c r="G540" s="11">
        <v>25</v>
      </c>
      <c r="J540" s="11" t="s">
        <v>260</v>
      </c>
      <c r="K540" s="12" t="s">
        <v>1294</v>
      </c>
      <c r="L540" s="9" t="s">
        <v>234</v>
      </c>
      <c r="M540" s="11" t="s">
        <v>1294</v>
      </c>
      <c r="N540" s="11" t="s">
        <v>260</v>
      </c>
      <c r="P540" s="11">
        <v>25</v>
      </c>
      <c r="Q540" s="9" t="s">
        <v>216</v>
      </c>
      <c r="R540" s="18">
        <v>275</v>
      </c>
      <c r="S540" s="13" t="s">
        <v>1372</v>
      </c>
      <c r="T540" s="17" t="s">
        <v>1368</v>
      </c>
      <c r="U540" s="11" t="s">
        <v>300</v>
      </c>
      <c r="V540" s="11" t="s">
        <v>300</v>
      </c>
      <c r="W540" s="11" t="s">
        <v>1276</v>
      </c>
      <c r="X540" s="11" t="s">
        <v>1373</v>
      </c>
      <c r="Z540" s="11">
        <f t="shared" si="21"/>
        <v>800</v>
      </c>
      <c r="AA540" s="11">
        <f t="shared" si="22"/>
        <v>4000</v>
      </c>
      <c r="AC540" s="14"/>
    </row>
    <row r="541" spans="1:29" s="11" customFormat="1" ht="11.85" customHeight="1" x14ac:dyDescent="0.2">
      <c r="A541" s="9" t="s">
        <v>821</v>
      </c>
      <c r="B541" s="18">
        <v>88</v>
      </c>
      <c r="C541" s="9" t="s">
        <v>310</v>
      </c>
      <c r="D541" s="9" t="s">
        <v>290</v>
      </c>
      <c r="E541" s="11" t="s">
        <v>291</v>
      </c>
      <c r="F541" s="11">
        <v>16</v>
      </c>
      <c r="G541" s="11">
        <v>25</v>
      </c>
      <c r="J541" s="11" t="s">
        <v>260</v>
      </c>
      <c r="K541" s="12" t="s">
        <v>1294</v>
      </c>
      <c r="L541" s="9" t="s">
        <v>234</v>
      </c>
      <c r="M541" s="11" t="s">
        <v>1294</v>
      </c>
      <c r="N541" s="11" t="s">
        <v>260</v>
      </c>
      <c r="P541" s="11">
        <v>25</v>
      </c>
      <c r="Q541" s="9" t="s">
        <v>216</v>
      </c>
      <c r="R541" s="10">
        <v>200</v>
      </c>
      <c r="S541" s="13" t="s">
        <v>1372</v>
      </c>
      <c r="T541" s="9" t="s">
        <v>223</v>
      </c>
      <c r="U541" s="11" t="s">
        <v>300</v>
      </c>
      <c r="V541" s="11" t="s">
        <v>300</v>
      </c>
      <c r="W541" s="11" t="s">
        <v>1276</v>
      </c>
      <c r="X541" s="11" t="s">
        <v>1373</v>
      </c>
      <c r="Z541" s="11">
        <f t="shared" si="21"/>
        <v>800</v>
      </c>
      <c r="AA541" s="11">
        <f t="shared" si="22"/>
        <v>4000</v>
      </c>
      <c r="AC541" s="14"/>
    </row>
    <row r="542" spans="1:29" s="11" customFormat="1" ht="11.85" customHeight="1" x14ac:dyDescent="0.2">
      <c r="A542" s="9" t="s">
        <v>823</v>
      </c>
      <c r="B542" s="18">
        <v>90.25</v>
      </c>
      <c r="C542" s="9" t="s">
        <v>310</v>
      </c>
      <c r="D542" s="9" t="s">
        <v>290</v>
      </c>
      <c r="E542" s="11" t="s">
        <v>291</v>
      </c>
      <c r="F542" s="11">
        <v>16</v>
      </c>
      <c r="G542" s="11">
        <v>25</v>
      </c>
      <c r="J542" s="11" t="s">
        <v>260</v>
      </c>
      <c r="K542" s="12" t="s">
        <v>1294</v>
      </c>
      <c r="L542" s="9" t="s">
        <v>234</v>
      </c>
      <c r="M542" s="11" t="s">
        <v>1294</v>
      </c>
      <c r="N542" s="11" t="s">
        <v>260</v>
      </c>
      <c r="P542" s="11">
        <v>25</v>
      </c>
      <c r="Q542" s="9" t="s">
        <v>216</v>
      </c>
      <c r="R542" s="10">
        <v>200</v>
      </c>
      <c r="S542" s="13" t="s">
        <v>1372</v>
      </c>
      <c r="T542" s="9" t="s">
        <v>223</v>
      </c>
      <c r="U542" s="11" t="s">
        <v>300</v>
      </c>
      <c r="V542" s="11" t="s">
        <v>300</v>
      </c>
      <c r="W542" s="11" t="s">
        <v>1276</v>
      </c>
      <c r="X542" s="11" t="s">
        <v>1373</v>
      </c>
      <c r="Z542" s="11">
        <f t="shared" si="21"/>
        <v>800</v>
      </c>
      <c r="AA542" s="11">
        <f t="shared" si="22"/>
        <v>4000</v>
      </c>
      <c r="AC542" s="14"/>
    </row>
    <row r="543" spans="1:29" s="11" customFormat="1" ht="11.85" customHeight="1" x14ac:dyDescent="0.2">
      <c r="A543" s="9" t="s">
        <v>827</v>
      </c>
      <c r="B543" s="18">
        <v>120.25</v>
      </c>
      <c r="C543" s="9" t="s">
        <v>310</v>
      </c>
      <c r="D543" s="9" t="s">
        <v>290</v>
      </c>
      <c r="E543" s="11" t="s">
        <v>291</v>
      </c>
      <c r="F543" s="11">
        <v>16</v>
      </c>
      <c r="G543" s="11">
        <v>25</v>
      </c>
      <c r="J543" s="11" t="s">
        <v>260</v>
      </c>
      <c r="K543" s="12" t="s">
        <v>1294</v>
      </c>
      <c r="L543" s="9" t="s">
        <v>234</v>
      </c>
      <c r="M543" s="11" t="s">
        <v>1294</v>
      </c>
      <c r="N543" s="11" t="s">
        <v>260</v>
      </c>
      <c r="P543" s="11">
        <v>25</v>
      </c>
      <c r="Q543" s="9" t="s">
        <v>216</v>
      </c>
      <c r="R543" s="10">
        <v>200</v>
      </c>
      <c r="S543" s="13" t="s">
        <v>1372</v>
      </c>
      <c r="T543" s="9" t="s">
        <v>223</v>
      </c>
      <c r="U543" s="11" t="s">
        <v>300</v>
      </c>
      <c r="V543" s="11" t="s">
        <v>300</v>
      </c>
      <c r="W543" s="11" t="s">
        <v>1276</v>
      </c>
      <c r="X543" s="11" t="s">
        <v>1373</v>
      </c>
      <c r="Z543" s="11">
        <f t="shared" si="21"/>
        <v>800</v>
      </c>
      <c r="AA543" s="11">
        <f t="shared" si="22"/>
        <v>4000</v>
      </c>
      <c r="AC543" s="14"/>
    </row>
    <row r="544" spans="1:29" s="11" customFormat="1" ht="11.85" customHeight="1" x14ac:dyDescent="0.2">
      <c r="A544" s="9" t="s">
        <v>825</v>
      </c>
      <c r="B544" s="18">
        <v>120.75</v>
      </c>
      <c r="C544" s="9" t="s">
        <v>310</v>
      </c>
      <c r="D544" s="9" t="s">
        <v>290</v>
      </c>
      <c r="E544" s="11" t="s">
        <v>291</v>
      </c>
      <c r="F544" s="11">
        <v>16</v>
      </c>
      <c r="G544" s="11">
        <v>25</v>
      </c>
      <c r="J544" s="11" t="s">
        <v>260</v>
      </c>
      <c r="K544" s="12" t="s">
        <v>1294</v>
      </c>
      <c r="L544" s="9" t="s">
        <v>234</v>
      </c>
      <c r="M544" s="11" t="s">
        <v>1294</v>
      </c>
      <c r="N544" s="11" t="s">
        <v>260</v>
      </c>
      <c r="P544" s="11">
        <v>25</v>
      </c>
      <c r="Q544" s="9" t="s">
        <v>310</v>
      </c>
      <c r="R544" s="10">
        <v>134.5</v>
      </c>
      <c r="S544" s="13" t="s">
        <v>1372</v>
      </c>
      <c r="T544" s="9" t="s">
        <v>820</v>
      </c>
      <c r="U544" s="11" t="s">
        <v>300</v>
      </c>
      <c r="V544" s="11" t="s">
        <v>300</v>
      </c>
      <c r="W544" s="11" t="s">
        <v>1276</v>
      </c>
      <c r="X544" s="11" t="s">
        <v>1373</v>
      </c>
      <c r="Z544" s="11">
        <f t="shared" si="21"/>
        <v>800</v>
      </c>
      <c r="AA544" s="11">
        <f t="shared" si="22"/>
        <v>4000</v>
      </c>
      <c r="AC544" s="14"/>
    </row>
    <row r="545" spans="1:29" s="11" customFormat="1" ht="11.85" customHeight="1" x14ac:dyDescent="0.2">
      <c r="A545" s="9" t="s">
        <v>829</v>
      </c>
      <c r="B545" s="18">
        <v>131.5</v>
      </c>
      <c r="C545" s="9" t="s">
        <v>310</v>
      </c>
      <c r="D545" s="9" t="s">
        <v>290</v>
      </c>
      <c r="E545" s="11" t="s">
        <v>291</v>
      </c>
      <c r="F545" s="11">
        <v>16</v>
      </c>
      <c r="G545" s="11">
        <v>25</v>
      </c>
      <c r="J545" s="11" t="s">
        <v>260</v>
      </c>
      <c r="K545" s="12" t="s">
        <v>1294</v>
      </c>
      <c r="L545" s="9" t="s">
        <v>234</v>
      </c>
      <c r="M545" s="11" t="s">
        <v>1294</v>
      </c>
      <c r="N545" s="11" t="s">
        <v>260</v>
      </c>
      <c r="P545" s="11">
        <v>25</v>
      </c>
      <c r="Q545" s="9" t="s">
        <v>310</v>
      </c>
      <c r="R545" s="10">
        <v>130.5</v>
      </c>
      <c r="S545" s="13" t="s">
        <v>1372</v>
      </c>
      <c r="T545" s="9" t="s">
        <v>834</v>
      </c>
      <c r="U545" s="11" t="s">
        <v>300</v>
      </c>
      <c r="V545" s="11" t="s">
        <v>300</v>
      </c>
      <c r="W545" s="11" t="s">
        <v>1276</v>
      </c>
      <c r="X545" s="11" t="s">
        <v>1373</v>
      </c>
      <c r="Z545" s="11">
        <f t="shared" si="21"/>
        <v>800</v>
      </c>
      <c r="AA545" s="11">
        <f t="shared" si="22"/>
        <v>4000</v>
      </c>
      <c r="AC545" s="14"/>
    </row>
    <row r="546" spans="1:29" s="11" customFormat="1" ht="11.85" customHeight="1" x14ac:dyDescent="0.2">
      <c r="A546" s="9" t="s">
        <v>833</v>
      </c>
      <c r="B546" s="18">
        <v>135.5</v>
      </c>
      <c r="C546" s="9" t="s">
        <v>310</v>
      </c>
      <c r="D546" s="9" t="s">
        <v>290</v>
      </c>
      <c r="E546" s="11" t="s">
        <v>291</v>
      </c>
      <c r="F546" s="11">
        <v>16</v>
      </c>
      <c r="G546" s="11">
        <v>25</v>
      </c>
      <c r="J546" s="11" t="s">
        <v>260</v>
      </c>
      <c r="K546" s="12" t="s">
        <v>1294</v>
      </c>
      <c r="L546" s="9" t="s">
        <v>234</v>
      </c>
      <c r="M546" s="11" t="s">
        <v>1294</v>
      </c>
      <c r="N546" s="11" t="s">
        <v>260</v>
      </c>
      <c r="P546" s="11">
        <v>25</v>
      </c>
      <c r="Q546" s="9" t="s">
        <v>310</v>
      </c>
      <c r="R546" s="10">
        <v>129.5</v>
      </c>
      <c r="S546" s="13" t="s">
        <v>1372</v>
      </c>
      <c r="T546" s="9" t="s">
        <v>832</v>
      </c>
      <c r="U546" s="11" t="s">
        <v>300</v>
      </c>
      <c r="V546" s="11" t="s">
        <v>300</v>
      </c>
      <c r="W546" s="11" t="s">
        <v>1276</v>
      </c>
      <c r="X546" s="11" t="s">
        <v>1373</v>
      </c>
      <c r="Z546" s="11">
        <f t="shared" si="21"/>
        <v>800</v>
      </c>
      <c r="AA546" s="11">
        <f t="shared" si="22"/>
        <v>4000</v>
      </c>
      <c r="AC546" s="14"/>
    </row>
    <row r="547" spans="1:29" s="11" customFormat="1" ht="11.85" customHeight="1" x14ac:dyDescent="0.2">
      <c r="A547" s="9" t="s">
        <v>831</v>
      </c>
      <c r="B547" s="18">
        <v>137</v>
      </c>
      <c r="C547" s="9" t="s">
        <v>310</v>
      </c>
      <c r="D547" s="9" t="s">
        <v>290</v>
      </c>
      <c r="E547" s="11" t="s">
        <v>291</v>
      </c>
      <c r="F547" s="11">
        <v>16</v>
      </c>
      <c r="G547" s="11">
        <v>25</v>
      </c>
      <c r="J547" s="11" t="s">
        <v>260</v>
      </c>
      <c r="K547" s="12" t="s">
        <v>1294</v>
      </c>
      <c r="L547" s="9" t="s">
        <v>234</v>
      </c>
      <c r="M547" s="11" t="s">
        <v>1294</v>
      </c>
      <c r="N547" s="11" t="s">
        <v>260</v>
      </c>
      <c r="P547" s="11">
        <v>25</v>
      </c>
      <c r="Q547" s="9" t="s">
        <v>310</v>
      </c>
      <c r="R547" s="10">
        <v>118.5</v>
      </c>
      <c r="S547" s="13" t="s">
        <v>1372</v>
      </c>
      <c r="T547" s="9" t="s">
        <v>830</v>
      </c>
      <c r="U547" s="11" t="s">
        <v>300</v>
      </c>
      <c r="V547" s="11" t="s">
        <v>300</v>
      </c>
      <c r="W547" s="11" t="s">
        <v>1276</v>
      </c>
      <c r="X547" s="11" t="s">
        <v>1373</v>
      </c>
      <c r="Z547" s="11">
        <f t="shared" si="21"/>
        <v>800</v>
      </c>
      <c r="AA547" s="11">
        <f t="shared" si="22"/>
        <v>4000</v>
      </c>
      <c r="AC547" s="14"/>
    </row>
    <row r="548" spans="1:29" ht="11.85" customHeight="1" x14ac:dyDescent="0.25">
      <c r="A548" s="9" t="s">
        <v>592</v>
      </c>
      <c r="B548" s="10">
        <v>111</v>
      </c>
      <c r="C548" s="9" t="s">
        <v>310</v>
      </c>
      <c r="D548" s="9" t="s">
        <v>290</v>
      </c>
      <c r="E548" s="11" t="s">
        <v>291</v>
      </c>
      <c r="F548" s="11">
        <v>16</v>
      </c>
      <c r="G548" s="11">
        <v>25</v>
      </c>
      <c r="H548" s="11"/>
      <c r="I548" s="11"/>
      <c r="J548" s="11" t="s">
        <v>260</v>
      </c>
      <c r="K548" s="12" t="s">
        <v>590</v>
      </c>
      <c r="L548" s="9" t="s">
        <v>234</v>
      </c>
      <c r="M548" s="11" t="s">
        <v>1294</v>
      </c>
      <c r="N548" s="11" t="s">
        <v>260</v>
      </c>
      <c r="O548" s="11"/>
      <c r="P548" s="11">
        <v>25</v>
      </c>
      <c r="Q548" s="9" t="s">
        <v>310</v>
      </c>
      <c r="R548" s="10">
        <v>117.5</v>
      </c>
      <c r="S548" s="13" t="s">
        <v>1372</v>
      </c>
      <c r="T548" s="9" t="s">
        <v>828</v>
      </c>
      <c r="U548" s="11" t="s">
        <v>300</v>
      </c>
      <c r="V548" s="11" t="s">
        <v>300</v>
      </c>
      <c r="W548" s="11" t="s">
        <v>1276</v>
      </c>
      <c r="X548" s="11" t="s">
        <v>1373</v>
      </c>
      <c r="Z548" s="11">
        <f t="shared" si="21"/>
        <v>800</v>
      </c>
      <c r="AA548" s="11">
        <f t="shared" si="22"/>
        <v>4000</v>
      </c>
    </row>
    <row r="549" spans="1:29" ht="11.85" customHeight="1" x14ac:dyDescent="0.25">
      <c r="A549" s="9" t="s">
        <v>940</v>
      </c>
      <c r="B549" s="10">
        <v>37.799999999999997</v>
      </c>
      <c r="C549" s="9" t="s">
        <v>297</v>
      </c>
      <c r="D549" s="9" t="s">
        <v>290</v>
      </c>
      <c r="E549" s="11" t="s">
        <v>291</v>
      </c>
      <c r="F549" s="11">
        <v>16</v>
      </c>
      <c r="G549" s="11">
        <v>25</v>
      </c>
      <c r="H549" s="11"/>
      <c r="I549" s="12" t="s">
        <v>1297</v>
      </c>
      <c r="J549" s="11" t="s">
        <v>260</v>
      </c>
      <c r="K549" s="12" t="s">
        <v>941</v>
      </c>
      <c r="L549" s="9" t="s">
        <v>234</v>
      </c>
      <c r="M549" s="11" t="s">
        <v>1294</v>
      </c>
      <c r="N549" s="11" t="s">
        <v>260</v>
      </c>
      <c r="O549" s="11" t="s">
        <v>1296</v>
      </c>
      <c r="P549" s="11">
        <v>25</v>
      </c>
      <c r="Q549" s="9" t="s">
        <v>310</v>
      </c>
      <c r="R549" s="10">
        <v>91.5</v>
      </c>
      <c r="S549" s="13" t="s">
        <v>1372</v>
      </c>
      <c r="T549" s="9" t="s">
        <v>824</v>
      </c>
      <c r="U549" s="11" t="s">
        <v>300</v>
      </c>
      <c r="V549" s="11" t="s">
        <v>300</v>
      </c>
      <c r="W549" s="11" t="s">
        <v>1276</v>
      </c>
      <c r="X549" s="11" t="s">
        <v>1373</v>
      </c>
      <c r="Z549" s="11">
        <f t="shared" si="21"/>
        <v>800</v>
      </c>
      <c r="AA549" s="11">
        <f t="shared" si="22"/>
        <v>4000</v>
      </c>
    </row>
    <row r="550" spans="1:29" ht="11.85" customHeight="1" x14ac:dyDescent="0.25">
      <c r="A550" s="9" t="s">
        <v>1108</v>
      </c>
      <c r="B550" s="10">
        <v>25.5</v>
      </c>
      <c r="C550" s="9" t="s">
        <v>297</v>
      </c>
      <c r="D550" s="9" t="s">
        <v>290</v>
      </c>
      <c r="E550" s="11" t="s">
        <v>291</v>
      </c>
      <c r="F550" s="11">
        <v>16</v>
      </c>
      <c r="G550" s="11">
        <v>25</v>
      </c>
      <c r="H550" s="11"/>
      <c r="I550" s="12" t="s">
        <v>1294</v>
      </c>
      <c r="J550" s="11" t="s">
        <v>260</v>
      </c>
      <c r="K550" s="12" t="s">
        <v>933</v>
      </c>
      <c r="L550" s="9" t="s">
        <v>234</v>
      </c>
      <c r="M550" s="11" t="s">
        <v>1294</v>
      </c>
      <c r="N550" s="11" t="s">
        <v>260</v>
      </c>
      <c r="O550" s="11"/>
      <c r="P550" s="11">
        <v>25</v>
      </c>
      <c r="Q550" s="9" t="s">
        <v>310</v>
      </c>
      <c r="R550" s="10">
        <v>89</v>
      </c>
      <c r="S550" s="13" t="s">
        <v>1372</v>
      </c>
      <c r="T550" s="9" t="s">
        <v>826</v>
      </c>
      <c r="U550" s="11" t="s">
        <v>300</v>
      </c>
      <c r="V550" s="11" t="s">
        <v>300</v>
      </c>
      <c r="W550" s="11" t="s">
        <v>1276</v>
      </c>
      <c r="X550" s="11" t="s">
        <v>1373</v>
      </c>
      <c r="Z550" s="11">
        <f t="shared" si="21"/>
        <v>800</v>
      </c>
      <c r="AA550" s="11">
        <f t="shared" si="22"/>
        <v>4000</v>
      </c>
    </row>
    <row r="551" spans="1:29" s="11" customFormat="1" ht="11.85" customHeight="1" x14ac:dyDescent="0.2">
      <c r="A551" s="9" t="s">
        <v>1102</v>
      </c>
      <c r="B551" s="10">
        <v>25.55</v>
      </c>
      <c r="C551" s="9" t="s">
        <v>297</v>
      </c>
      <c r="D551" s="9" t="s">
        <v>290</v>
      </c>
      <c r="E551" s="11" t="s">
        <v>291</v>
      </c>
      <c r="F551" s="11">
        <v>16</v>
      </c>
      <c r="G551" s="11">
        <v>25</v>
      </c>
      <c r="J551" s="11" t="s">
        <v>260</v>
      </c>
      <c r="K551" s="12" t="s">
        <v>838</v>
      </c>
      <c r="L551" s="9" t="s">
        <v>234</v>
      </c>
      <c r="M551" s="11" t="s">
        <v>838</v>
      </c>
      <c r="N551" s="11" t="s">
        <v>260</v>
      </c>
      <c r="P551" s="11">
        <v>25</v>
      </c>
      <c r="Q551" s="9" t="s">
        <v>310</v>
      </c>
      <c r="R551" s="10">
        <v>103</v>
      </c>
      <c r="S551" s="13" t="s">
        <v>1372</v>
      </c>
      <c r="T551" s="9" t="s">
        <v>842</v>
      </c>
      <c r="U551" s="11" t="s">
        <v>300</v>
      </c>
      <c r="V551" s="11" t="s">
        <v>300</v>
      </c>
      <c r="W551" s="11" t="s">
        <v>1276</v>
      </c>
      <c r="X551" s="11" t="s">
        <v>1373</v>
      </c>
      <c r="Z551" s="11">
        <f t="shared" si="21"/>
        <v>800</v>
      </c>
      <c r="AA551" s="11">
        <f t="shared" si="22"/>
        <v>4000</v>
      </c>
      <c r="AC551" s="14"/>
    </row>
    <row r="552" spans="1:29" s="11" customFormat="1" ht="11.85" customHeight="1" x14ac:dyDescent="0.2">
      <c r="A552" s="9" t="s">
        <v>840</v>
      </c>
      <c r="B552" s="10">
        <v>93.5</v>
      </c>
      <c r="C552" s="9" t="s">
        <v>310</v>
      </c>
      <c r="D552" s="9" t="s">
        <v>290</v>
      </c>
      <c r="E552" s="11" t="s">
        <v>291</v>
      </c>
      <c r="F552" s="11">
        <v>16</v>
      </c>
      <c r="G552" s="11">
        <v>25</v>
      </c>
      <c r="J552" s="11" t="s">
        <v>260</v>
      </c>
      <c r="K552" s="12" t="s">
        <v>838</v>
      </c>
      <c r="L552" s="9" t="s">
        <v>234</v>
      </c>
      <c r="M552" s="11" t="s">
        <v>838</v>
      </c>
      <c r="N552" s="11" t="s">
        <v>260</v>
      </c>
      <c r="P552" s="11">
        <v>25</v>
      </c>
      <c r="Q552" s="9" t="s">
        <v>310</v>
      </c>
      <c r="R552" s="10">
        <v>103</v>
      </c>
      <c r="S552" s="13" t="s">
        <v>1372</v>
      </c>
      <c r="T552" s="9" t="s">
        <v>842</v>
      </c>
      <c r="U552" s="11" t="s">
        <v>300</v>
      </c>
      <c r="V552" s="11" t="s">
        <v>300</v>
      </c>
      <c r="W552" s="11" t="s">
        <v>1276</v>
      </c>
      <c r="X552" s="11" t="s">
        <v>1373</v>
      </c>
      <c r="Z552" s="11">
        <f t="shared" si="21"/>
        <v>800</v>
      </c>
      <c r="AA552" s="11">
        <f t="shared" si="22"/>
        <v>4000</v>
      </c>
      <c r="AC552" s="14"/>
    </row>
    <row r="553" spans="1:29" s="11" customFormat="1" ht="11.85" customHeight="1" x14ac:dyDescent="0.2">
      <c r="A553" s="9" t="s">
        <v>843</v>
      </c>
      <c r="B553" s="10">
        <v>108</v>
      </c>
      <c r="C553" s="9" t="s">
        <v>310</v>
      </c>
      <c r="D553" s="9" t="s">
        <v>290</v>
      </c>
      <c r="E553" s="11" t="s">
        <v>291</v>
      </c>
      <c r="F553" s="11">
        <v>16</v>
      </c>
      <c r="G553" s="11">
        <v>25</v>
      </c>
      <c r="J553" s="11" t="s">
        <v>260</v>
      </c>
      <c r="K553" s="12" t="s">
        <v>838</v>
      </c>
      <c r="L553" s="9" t="s">
        <v>234</v>
      </c>
      <c r="M553" s="11" t="s">
        <v>838</v>
      </c>
      <c r="N553" s="11" t="s">
        <v>260</v>
      </c>
      <c r="P553" s="11">
        <v>25</v>
      </c>
      <c r="Q553" s="9" t="s">
        <v>310</v>
      </c>
      <c r="R553" s="10">
        <v>94</v>
      </c>
      <c r="S553" s="13" t="s">
        <v>1372</v>
      </c>
      <c r="T553" s="9" t="s">
        <v>841</v>
      </c>
      <c r="U553" s="11" t="s">
        <v>300</v>
      </c>
      <c r="V553" s="11" t="s">
        <v>300</v>
      </c>
      <c r="W553" s="11" t="s">
        <v>1276</v>
      </c>
      <c r="X553" s="11" t="s">
        <v>1373</v>
      </c>
      <c r="Z553" s="11">
        <f t="shared" si="21"/>
        <v>800</v>
      </c>
      <c r="AA553" s="11">
        <f t="shared" si="22"/>
        <v>4000</v>
      </c>
      <c r="AC553" s="14"/>
    </row>
    <row r="554" spans="1:29" s="11" customFormat="1" ht="11.85" customHeight="1" x14ac:dyDescent="0.2">
      <c r="A554" s="9" t="s">
        <v>837</v>
      </c>
      <c r="B554" s="10">
        <v>114.45</v>
      </c>
      <c r="C554" s="9" t="s">
        <v>310</v>
      </c>
      <c r="D554" s="9" t="s">
        <v>290</v>
      </c>
      <c r="E554" s="11" t="s">
        <v>291</v>
      </c>
      <c r="F554" s="11">
        <v>16</v>
      </c>
      <c r="G554" s="11">
        <v>25</v>
      </c>
      <c r="J554" s="11" t="s">
        <v>260</v>
      </c>
      <c r="K554" s="12" t="s">
        <v>838</v>
      </c>
      <c r="L554" s="9" t="s">
        <v>234</v>
      </c>
      <c r="M554" s="11" t="s">
        <v>838</v>
      </c>
      <c r="N554" s="11" t="s">
        <v>260</v>
      </c>
      <c r="P554" s="11">
        <v>25</v>
      </c>
      <c r="Q554" s="9" t="s">
        <v>310</v>
      </c>
      <c r="R554" s="10">
        <v>92.25</v>
      </c>
      <c r="S554" s="13" t="s">
        <v>1372</v>
      </c>
      <c r="T554" s="9" t="s">
        <v>839</v>
      </c>
      <c r="U554" s="11" t="s">
        <v>300</v>
      </c>
      <c r="V554" s="11" t="s">
        <v>300</v>
      </c>
      <c r="W554" s="11" t="s">
        <v>1276</v>
      </c>
      <c r="X554" s="11" t="s">
        <v>1373</v>
      </c>
      <c r="Z554" s="11">
        <f t="shared" si="21"/>
        <v>800</v>
      </c>
      <c r="AA554" s="11">
        <f t="shared" si="22"/>
        <v>4000</v>
      </c>
      <c r="AC554" s="14"/>
    </row>
    <row r="555" spans="1:29" s="11" customFormat="1" ht="11.85" customHeight="1" x14ac:dyDescent="0.2">
      <c r="A555" s="9" t="s">
        <v>847</v>
      </c>
      <c r="B555" s="10">
        <v>61.25</v>
      </c>
      <c r="C555" s="9" t="s">
        <v>297</v>
      </c>
      <c r="D555" s="9" t="s">
        <v>290</v>
      </c>
      <c r="E555" s="11" t="s">
        <v>291</v>
      </c>
      <c r="F555" s="11">
        <v>16</v>
      </c>
      <c r="G555" s="11">
        <v>25</v>
      </c>
      <c r="J555" s="11" t="s">
        <v>260</v>
      </c>
      <c r="K555" s="12" t="s">
        <v>1291</v>
      </c>
      <c r="L555" s="9" t="s">
        <v>234</v>
      </c>
      <c r="M555" s="11" t="s">
        <v>1291</v>
      </c>
      <c r="N555" s="11" t="s">
        <v>260</v>
      </c>
      <c r="P555" s="11">
        <v>25</v>
      </c>
      <c r="Q555" s="9" t="s">
        <v>310</v>
      </c>
      <c r="R555" s="10">
        <v>140.5</v>
      </c>
      <c r="S555" s="13" t="s">
        <v>1372</v>
      </c>
      <c r="T555" s="9" t="s">
        <v>874</v>
      </c>
      <c r="U555" s="11" t="s">
        <v>300</v>
      </c>
      <c r="V555" s="11" t="s">
        <v>300</v>
      </c>
      <c r="W555" s="11" t="s">
        <v>1276</v>
      </c>
      <c r="X555" s="11" t="s">
        <v>1373</v>
      </c>
      <c r="Z555" s="11">
        <f t="shared" si="21"/>
        <v>800</v>
      </c>
      <c r="AA555" s="11">
        <f t="shared" si="22"/>
        <v>4000</v>
      </c>
      <c r="AC555" s="14"/>
    </row>
    <row r="556" spans="1:29" s="11" customFormat="1" ht="11.85" customHeight="1" x14ac:dyDescent="0.2">
      <c r="A556" s="9" t="s">
        <v>851</v>
      </c>
      <c r="B556" s="10">
        <v>88.5</v>
      </c>
      <c r="C556" s="9" t="s">
        <v>310</v>
      </c>
      <c r="D556" s="9" t="s">
        <v>290</v>
      </c>
      <c r="E556" s="11" t="s">
        <v>291</v>
      </c>
      <c r="F556" s="11">
        <v>16</v>
      </c>
      <c r="G556" s="11">
        <v>25</v>
      </c>
      <c r="J556" s="11" t="s">
        <v>260</v>
      </c>
      <c r="K556" s="12" t="s">
        <v>1291</v>
      </c>
      <c r="L556" s="9" t="s">
        <v>234</v>
      </c>
      <c r="M556" s="11" t="s">
        <v>1291</v>
      </c>
      <c r="N556" s="11" t="s">
        <v>260</v>
      </c>
      <c r="P556" s="11">
        <v>25</v>
      </c>
      <c r="Q556" s="9" t="s">
        <v>310</v>
      </c>
      <c r="R556" s="10">
        <v>138.25</v>
      </c>
      <c r="S556" s="13" t="s">
        <v>1372</v>
      </c>
      <c r="T556" s="9" t="s">
        <v>872</v>
      </c>
      <c r="U556" s="11" t="s">
        <v>300</v>
      </c>
      <c r="V556" s="11" t="s">
        <v>300</v>
      </c>
      <c r="W556" s="11" t="s">
        <v>1276</v>
      </c>
      <c r="X556" s="11" t="s">
        <v>1373</v>
      </c>
      <c r="Z556" s="11">
        <f t="shared" si="21"/>
        <v>800</v>
      </c>
      <c r="AA556" s="11">
        <f t="shared" si="22"/>
        <v>4000</v>
      </c>
      <c r="AC556" s="14"/>
    </row>
    <row r="557" spans="1:29" s="11" customFormat="1" ht="11.85" customHeight="1" x14ac:dyDescent="0.2">
      <c r="A557" s="9" t="s">
        <v>855</v>
      </c>
      <c r="B557" s="10">
        <v>89.5</v>
      </c>
      <c r="C557" s="9" t="s">
        <v>310</v>
      </c>
      <c r="D557" s="9" t="s">
        <v>290</v>
      </c>
      <c r="E557" s="11" t="s">
        <v>291</v>
      </c>
      <c r="F557" s="11">
        <v>16</v>
      </c>
      <c r="G557" s="11">
        <v>25</v>
      </c>
      <c r="J557" s="11" t="s">
        <v>260</v>
      </c>
      <c r="K557" s="12" t="s">
        <v>1291</v>
      </c>
      <c r="L557" s="9" t="s">
        <v>234</v>
      </c>
      <c r="M557" s="11" t="s">
        <v>1291</v>
      </c>
      <c r="N557" s="11" t="s">
        <v>260</v>
      </c>
      <c r="P557" s="11">
        <v>25</v>
      </c>
      <c r="Q557" s="9" t="s">
        <v>310</v>
      </c>
      <c r="R557" s="10">
        <v>133</v>
      </c>
      <c r="S557" s="13" t="s">
        <v>1372</v>
      </c>
      <c r="T557" s="9" t="s">
        <v>873</v>
      </c>
      <c r="U557" s="11" t="s">
        <v>300</v>
      </c>
      <c r="V557" s="11" t="s">
        <v>300</v>
      </c>
      <c r="W557" s="11" t="s">
        <v>1276</v>
      </c>
      <c r="X557" s="11" t="s">
        <v>1373</v>
      </c>
      <c r="Z557" s="11">
        <f t="shared" si="21"/>
        <v>800</v>
      </c>
      <c r="AA557" s="11">
        <f t="shared" si="22"/>
        <v>4000</v>
      </c>
      <c r="AC557" s="14"/>
    </row>
    <row r="558" spans="1:29" s="11" customFormat="1" ht="11.85" customHeight="1" x14ac:dyDescent="0.2">
      <c r="A558" s="9" t="s">
        <v>857</v>
      </c>
      <c r="B558" s="10">
        <v>89.5</v>
      </c>
      <c r="C558" s="9" t="s">
        <v>310</v>
      </c>
      <c r="D558" s="9" t="s">
        <v>290</v>
      </c>
      <c r="E558" s="11" t="s">
        <v>291</v>
      </c>
      <c r="F558" s="11">
        <v>16</v>
      </c>
      <c r="G558" s="11">
        <v>25</v>
      </c>
      <c r="J558" s="11" t="s">
        <v>260</v>
      </c>
      <c r="K558" s="12" t="s">
        <v>1291</v>
      </c>
      <c r="L558" s="9" t="s">
        <v>234</v>
      </c>
      <c r="M558" s="11" t="s">
        <v>1291</v>
      </c>
      <c r="N558" s="11" t="s">
        <v>260</v>
      </c>
      <c r="P558" s="11">
        <v>25</v>
      </c>
      <c r="Q558" s="9" t="s">
        <v>310</v>
      </c>
      <c r="R558" s="10">
        <v>132.5</v>
      </c>
      <c r="S558" s="13" t="s">
        <v>1372</v>
      </c>
      <c r="T558" s="9" t="s">
        <v>870</v>
      </c>
      <c r="U558" s="11" t="s">
        <v>300</v>
      </c>
      <c r="V558" s="11" t="s">
        <v>300</v>
      </c>
      <c r="W558" s="11" t="s">
        <v>1276</v>
      </c>
      <c r="X558" s="11" t="s">
        <v>1373</v>
      </c>
      <c r="Z558" s="11">
        <f t="shared" si="21"/>
        <v>800</v>
      </c>
      <c r="AA558" s="11">
        <f t="shared" si="22"/>
        <v>4000</v>
      </c>
      <c r="AC558" s="14"/>
    </row>
    <row r="559" spans="1:29" s="11" customFormat="1" ht="11.85" customHeight="1" x14ac:dyDescent="0.2">
      <c r="A559" s="9" t="s">
        <v>853</v>
      </c>
      <c r="B559" s="10">
        <v>89.75</v>
      </c>
      <c r="C559" s="9" t="s">
        <v>310</v>
      </c>
      <c r="D559" s="9" t="s">
        <v>290</v>
      </c>
      <c r="E559" s="11" t="s">
        <v>291</v>
      </c>
      <c r="F559" s="11">
        <v>16</v>
      </c>
      <c r="G559" s="11">
        <v>25</v>
      </c>
      <c r="J559" s="11" t="s">
        <v>260</v>
      </c>
      <c r="K559" s="12" t="s">
        <v>1291</v>
      </c>
      <c r="L559" s="9" t="s">
        <v>234</v>
      </c>
      <c r="M559" s="11" t="s">
        <v>1291</v>
      </c>
      <c r="N559" s="11" t="s">
        <v>260</v>
      </c>
      <c r="P559" s="11">
        <v>25</v>
      </c>
      <c r="Q559" s="9" t="s">
        <v>310</v>
      </c>
      <c r="R559" s="10">
        <v>131</v>
      </c>
      <c r="S559" s="13" t="s">
        <v>1372</v>
      </c>
      <c r="T559" s="9" t="s">
        <v>848</v>
      </c>
      <c r="U559" s="11" t="s">
        <v>300</v>
      </c>
      <c r="V559" s="11" t="s">
        <v>300</v>
      </c>
      <c r="W559" s="11" t="s">
        <v>1276</v>
      </c>
      <c r="X559" s="11" t="s">
        <v>1373</v>
      </c>
      <c r="Z559" s="11">
        <f t="shared" si="21"/>
        <v>800</v>
      </c>
      <c r="AA559" s="11">
        <f t="shared" si="22"/>
        <v>4000</v>
      </c>
      <c r="AC559" s="14"/>
    </row>
    <row r="560" spans="1:29" s="11" customFormat="1" ht="11.85" customHeight="1" x14ac:dyDescent="0.2">
      <c r="A560" s="9" t="s">
        <v>849</v>
      </c>
      <c r="B560" s="10">
        <v>92.75</v>
      </c>
      <c r="C560" s="9" t="s">
        <v>310</v>
      </c>
      <c r="D560" s="9" t="s">
        <v>290</v>
      </c>
      <c r="E560" s="11" t="s">
        <v>291</v>
      </c>
      <c r="F560" s="11">
        <v>16</v>
      </c>
      <c r="G560" s="11">
        <v>25</v>
      </c>
      <c r="J560" s="11" t="s">
        <v>260</v>
      </c>
      <c r="K560" s="12" t="s">
        <v>1291</v>
      </c>
      <c r="L560" s="9" t="s">
        <v>234</v>
      </c>
      <c r="M560" s="11" t="s">
        <v>1291</v>
      </c>
      <c r="N560" s="11" t="s">
        <v>260</v>
      </c>
      <c r="P560" s="11">
        <v>25</v>
      </c>
      <c r="Q560" s="9" t="s">
        <v>310</v>
      </c>
      <c r="R560" s="10">
        <v>95.5</v>
      </c>
      <c r="S560" s="13" t="s">
        <v>1372</v>
      </c>
      <c r="T560" s="9" t="s">
        <v>868</v>
      </c>
      <c r="U560" s="11" t="s">
        <v>300</v>
      </c>
      <c r="V560" s="11" t="s">
        <v>300</v>
      </c>
      <c r="W560" s="11" t="s">
        <v>1276</v>
      </c>
      <c r="X560" s="11" t="s">
        <v>1373</v>
      </c>
      <c r="Z560" s="11">
        <f t="shared" si="21"/>
        <v>800</v>
      </c>
      <c r="AA560" s="11">
        <f t="shared" si="22"/>
        <v>4000</v>
      </c>
      <c r="AC560" s="14"/>
    </row>
    <row r="561" spans="1:29" s="11" customFormat="1" ht="11.85" customHeight="1" x14ac:dyDescent="0.2">
      <c r="A561" s="9" t="s">
        <v>859</v>
      </c>
      <c r="B561" s="10">
        <v>105</v>
      </c>
      <c r="C561" s="9" t="s">
        <v>310</v>
      </c>
      <c r="D561" s="9" t="s">
        <v>290</v>
      </c>
      <c r="E561" s="11" t="s">
        <v>291</v>
      </c>
      <c r="F561" s="11">
        <v>16</v>
      </c>
      <c r="G561" s="11">
        <v>25</v>
      </c>
      <c r="J561" s="11" t="s">
        <v>260</v>
      </c>
      <c r="K561" s="12" t="s">
        <v>1291</v>
      </c>
      <c r="L561" s="9" t="s">
        <v>234</v>
      </c>
      <c r="M561" s="11" t="s">
        <v>1291</v>
      </c>
      <c r="N561" s="11" t="s">
        <v>260</v>
      </c>
      <c r="P561" s="11">
        <v>25</v>
      </c>
      <c r="Q561" s="9" t="s">
        <v>310</v>
      </c>
      <c r="R561" s="10">
        <v>95</v>
      </c>
      <c r="S561" s="13" t="s">
        <v>1372</v>
      </c>
      <c r="T561" s="9" t="s">
        <v>866</v>
      </c>
      <c r="U561" s="11" t="s">
        <v>300</v>
      </c>
      <c r="V561" s="11" t="s">
        <v>300</v>
      </c>
      <c r="W561" s="11" t="s">
        <v>1276</v>
      </c>
      <c r="X561" s="11" t="s">
        <v>1373</v>
      </c>
      <c r="Z561" s="11">
        <f t="shared" si="21"/>
        <v>800</v>
      </c>
      <c r="AA561" s="11">
        <f t="shared" si="22"/>
        <v>4000</v>
      </c>
      <c r="AC561" s="14"/>
    </row>
    <row r="562" spans="1:29" s="11" customFormat="1" ht="11.85" customHeight="1" x14ac:dyDescent="0.2">
      <c r="A562" s="9" t="s">
        <v>871</v>
      </c>
      <c r="B562" s="10">
        <v>129</v>
      </c>
      <c r="C562" s="9" t="s">
        <v>310</v>
      </c>
      <c r="D562" s="9" t="s">
        <v>290</v>
      </c>
      <c r="E562" s="11" t="s">
        <v>291</v>
      </c>
      <c r="F562" s="11">
        <v>16</v>
      </c>
      <c r="G562" s="11">
        <v>25</v>
      </c>
      <c r="J562" s="11" t="s">
        <v>260</v>
      </c>
      <c r="K562" s="12" t="s">
        <v>1291</v>
      </c>
      <c r="L562" s="9" t="s">
        <v>234</v>
      </c>
      <c r="M562" s="11" t="s">
        <v>1291</v>
      </c>
      <c r="N562" s="11" t="s">
        <v>260</v>
      </c>
      <c r="P562" s="11">
        <v>25</v>
      </c>
      <c r="Q562" s="9" t="s">
        <v>310</v>
      </c>
      <c r="R562" s="10">
        <v>93</v>
      </c>
      <c r="S562" s="13" t="s">
        <v>1372</v>
      </c>
      <c r="T562" s="9" t="s">
        <v>854</v>
      </c>
      <c r="U562" s="11" t="s">
        <v>300</v>
      </c>
      <c r="V562" s="11" t="s">
        <v>300</v>
      </c>
      <c r="W562" s="11" t="s">
        <v>1276</v>
      </c>
      <c r="X562" s="11" t="s">
        <v>1373</v>
      </c>
      <c r="Z562" s="11">
        <f t="shared" si="21"/>
        <v>800</v>
      </c>
      <c r="AA562" s="11">
        <f t="shared" si="22"/>
        <v>4000</v>
      </c>
      <c r="AC562" s="14"/>
    </row>
    <row r="563" spans="1:29" s="11" customFormat="1" ht="11.85" customHeight="1" x14ac:dyDescent="0.2">
      <c r="A563" s="9" t="s">
        <v>863</v>
      </c>
      <c r="B563" s="10">
        <v>130.25</v>
      </c>
      <c r="C563" s="9" t="s">
        <v>310</v>
      </c>
      <c r="D563" s="9" t="s">
        <v>290</v>
      </c>
      <c r="E563" s="11" t="s">
        <v>291</v>
      </c>
      <c r="F563" s="11">
        <v>16</v>
      </c>
      <c r="G563" s="11">
        <v>25</v>
      </c>
      <c r="J563" s="11" t="s">
        <v>260</v>
      </c>
      <c r="K563" s="12" t="s">
        <v>1291</v>
      </c>
      <c r="L563" s="9" t="s">
        <v>234</v>
      </c>
      <c r="M563" s="11" t="s">
        <v>1291</v>
      </c>
      <c r="N563" s="11" t="s">
        <v>260</v>
      </c>
      <c r="P563" s="11">
        <v>25</v>
      </c>
      <c r="Q563" s="9" t="s">
        <v>310</v>
      </c>
      <c r="R563" s="10">
        <v>92.75</v>
      </c>
      <c r="S563" s="13" t="s">
        <v>1372</v>
      </c>
      <c r="T563" s="9" t="s">
        <v>852</v>
      </c>
      <c r="U563" s="11" t="s">
        <v>300</v>
      </c>
      <c r="V563" s="11" t="s">
        <v>300</v>
      </c>
      <c r="W563" s="11" t="s">
        <v>1276</v>
      </c>
      <c r="X563" s="11" t="s">
        <v>1373</v>
      </c>
      <c r="Z563" s="11">
        <f t="shared" si="21"/>
        <v>800</v>
      </c>
      <c r="AA563" s="11">
        <f t="shared" si="22"/>
        <v>4000</v>
      </c>
      <c r="AC563" s="14"/>
    </row>
    <row r="564" spans="1:29" s="11" customFormat="1" ht="11.85" customHeight="1" x14ac:dyDescent="0.2">
      <c r="A564" s="9" t="s">
        <v>865</v>
      </c>
      <c r="B564" s="10">
        <v>130.25</v>
      </c>
      <c r="C564" s="9" t="s">
        <v>310</v>
      </c>
      <c r="D564" s="9" t="s">
        <v>290</v>
      </c>
      <c r="E564" s="11" t="s">
        <v>291</v>
      </c>
      <c r="F564" s="11">
        <v>16</v>
      </c>
      <c r="G564" s="11">
        <v>25</v>
      </c>
      <c r="J564" s="11" t="s">
        <v>260</v>
      </c>
      <c r="K564" s="12" t="s">
        <v>1291</v>
      </c>
      <c r="L564" s="9" t="s">
        <v>234</v>
      </c>
      <c r="M564" s="11" t="s">
        <v>1291</v>
      </c>
      <c r="N564" s="11" t="s">
        <v>260</v>
      </c>
      <c r="P564" s="11">
        <v>25</v>
      </c>
      <c r="Q564" s="9" t="s">
        <v>310</v>
      </c>
      <c r="R564" s="10">
        <v>92</v>
      </c>
      <c r="S564" s="13" t="s">
        <v>1372</v>
      </c>
      <c r="T564" s="9" t="s">
        <v>864</v>
      </c>
      <c r="U564" s="11" t="s">
        <v>300</v>
      </c>
      <c r="V564" s="11" t="s">
        <v>300</v>
      </c>
      <c r="W564" s="11" t="s">
        <v>1276</v>
      </c>
      <c r="X564" s="11" t="s">
        <v>1373</v>
      </c>
      <c r="Z564" s="11">
        <f t="shared" si="21"/>
        <v>800</v>
      </c>
      <c r="AA564" s="11">
        <f t="shared" si="22"/>
        <v>4000</v>
      </c>
      <c r="AC564" s="14"/>
    </row>
    <row r="565" spans="1:29" s="11" customFormat="1" ht="11.85" customHeight="1" x14ac:dyDescent="0.2">
      <c r="A565" s="9" t="s">
        <v>869</v>
      </c>
      <c r="B565" s="10">
        <v>136.25</v>
      </c>
      <c r="C565" s="9" t="s">
        <v>310</v>
      </c>
      <c r="D565" s="9" t="s">
        <v>290</v>
      </c>
      <c r="E565" s="11" t="s">
        <v>291</v>
      </c>
      <c r="F565" s="11">
        <v>16</v>
      </c>
      <c r="G565" s="11">
        <v>25</v>
      </c>
      <c r="J565" s="11" t="s">
        <v>260</v>
      </c>
      <c r="K565" s="12" t="s">
        <v>1291</v>
      </c>
      <c r="L565" s="9" t="s">
        <v>234</v>
      </c>
      <c r="M565" s="11" t="s">
        <v>1291</v>
      </c>
      <c r="N565" s="11" t="s">
        <v>260</v>
      </c>
      <c r="P565" s="11">
        <v>25</v>
      </c>
      <c r="Q565" s="9" t="s">
        <v>310</v>
      </c>
      <c r="R565" s="10">
        <v>91.75</v>
      </c>
      <c r="S565" s="13" t="s">
        <v>1372</v>
      </c>
      <c r="T565" s="9" t="s">
        <v>850</v>
      </c>
      <c r="U565" s="11" t="s">
        <v>300</v>
      </c>
      <c r="V565" s="11" t="s">
        <v>300</v>
      </c>
      <c r="W565" s="11" t="s">
        <v>1276</v>
      </c>
      <c r="X565" s="11" t="s">
        <v>1373</v>
      </c>
      <c r="Z565" s="11">
        <f t="shared" si="21"/>
        <v>800</v>
      </c>
      <c r="AA565" s="11">
        <f t="shared" si="22"/>
        <v>4000</v>
      </c>
      <c r="AC565" s="14"/>
    </row>
    <row r="566" spans="1:29" s="11" customFormat="1" ht="11.85" customHeight="1" x14ac:dyDescent="0.2">
      <c r="A566" s="9" t="s">
        <v>867</v>
      </c>
      <c r="B566" s="10">
        <v>136.5</v>
      </c>
      <c r="C566" s="9" t="s">
        <v>310</v>
      </c>
      <c r="D566" s="9" t="s">
        <v>290</v>
      </c>
      <c r="E566" s="11" t="s">
        <v>291</v>
      </c>
      <c r="F566" s="11">
        <v>16</v>
      </c>
      <c r="G566" s="11">
        <v>25</v>
      </c>
      <c r="J566" s="11" t="s">
        <v>260</v>
      </c>
      <c r="K566" s="12" t="s">
        <v>1291</v>
      </c>
      <c r="L566" s="9" t="s">
        <v>234</v>
      </c>
      <c r="M566" s="11" t="s">
        <v>1291</v>
      </c>
      <c r="N566" s="11" t="s">
        <v>260</v>
      </c>
      <c r="P566" s="11">
        <v>25</v>
      </c>
      <c r="Q566" s="9" t="s">
        <v>310</v>
      </c>
      <c r="R566" s="10">
        <v>91</v>
      </c>
      <c r="S566" s="13" t="s">
        <v>1372</v>
      </c>
      <c r="T566" s="9" t="s">
        <v>862</v>
      </c>
      <c r="U566" s="11" t="s">
        <v>300</v>
      </c>
      <c r="V566" s="11" t="s">
        <v>300</v>
      </c>
      <c r="W566" s="11" t="s">
        <v>1276</v>
      </c>
      <c r="X566" s="11" t="s">
        <v>1373</v>
      </c>
      <c r="Z566" s="11">
        <f t="shared" si="21"/>
        <v>800</v>
      </c>
      <c r="AA566" s="11">
        <f t="shared" si="22"/>
        <v>4000</v>
      </c>
      <c r="AC566" s="14"/>
    </row>
    <row r="567" spans="1:29" s="11" customFormat="1" ht="11.85" customHeight="1" x14ac:dyDescent="0.2">
      <c r="A567" s="9" t="s">
        <v>861</v>
      </c>
      <c r="B567" s="10">
        <v>137</v>
      </c>
      <c r="C567" s="9" t="s">
        <v>310</v>
      </c>
      <c r="D567" s="9" t="s">
        <v>290</v>
      </c>
      <c r="E567" s="11" t="s">
        <v>291</v>
      </c>
      <c r="F567" s="11">
        <v>16</v>
      </c>
      <c r="G567" s="11">
        <v>25</v>
      </c>
      <c r="J567" s="11" t="s">
        <v>260</v>
      </c>
      <c r="K567" s="12" t="s">
        <v>1291</v>
      </c>
      <c r="L567" s="9" t="s">
        <v>234</v>
      </c>
      <c r="M567" s="11" t="s">
        <v>1291</v>
      </c>
      <c r="N567" s="11" t="s">
        <v>260</v>
      </c>
      <c r="P567" s="11">
        <v>25</v>
      </c>
      <c r="Q567" s="9" t="s">
        <v>310</v>
      </c>
      <c r="R567" s="10">
        <v>90.5</v>
      </c>
      <c r="S567" s="13" t="s">
        <v>1372</v>
      </c>
      <c r="T567" s="9" t="s">
        <v>860</v>
      </c>
      <c r="U567" s="11" t="s">
        <v>300</v>
      </c>
      <c r="V567" s="11" t="s">
        <v>300</v>
      </c>
      <c r="W567" s="11" t="s">
        <v>1276</v>
      </c>
      <c r="X567" s="11" t="s">
        <v>1373</v>
      </c>
      <c r="Z567" s="11">
        <f t="shared" si="21"/>
        <v>800</v>
      </c>
      <c r="AA567" s="11">
        <f t="shared" si="22"/>
        <v>4000</v>
      </c>
      <c r="AC567" s="14"/>
    </row>
    <row r="568" spans="1:29" s="11" customFormat="1" ht="10.199999999999999" x14ac:dyDescent="0.2">
      <c r="A568" s="9" t="s">
        <v>932</v>
      </c>
      <c r="B568" s="10">
        <v>34.25</v>
      </c>
      <c r="C568" s="9" t="s">
        <v>297</v>
      </c>
      <c r="D568" s="9" t="s">
        <v>290</v>
      </c>
      <c r="E568" s="11" t="s">
        <v>291</v>
      </c>
      <c r="F568" s="11">
        <v>16</v>
      </c>
      <c r="G568" s="11">
        <v>25</v>
      </c>
      <c r="I568" s="12" t="s">
        <v>1291</v>
      </c>
      <c r="J568" s="19" t="s">
        <v>260</v>
      </c>
      <c r="K568" s="12" t="s">
        <v>933</v>
      </c>
      <c r="L568" s="9" t="s">
        <v>234</v>
      </c>
      <c r="M568" s="11" t="s">
        <v>1291</v>
      </c>
      <c r="N568" s="11" t="s">
        <v>260</v>
      </c>
      <c r="P568" s="11">
        <v>25</v>
      </c>
      <c r="Q568" s="9" t="s">
        <v>216</v>
      </c>
      <c r="R568" s="10">
        <v>277.75</v>
      </c>
      <c r="S568" s="13" t="s">
        <v>1372</v>
      </c>
      <c r="T568" s="9" t="s">
        <v>1363</v>
      </c>
      <c r="U568" s="11" t="s">
        <v>300</v>
      </c>
      <c r="V568" s="11" t="s">
        <v>300</v>
      </c>
      <c r="W568" s="11" t="s">
        <v>1276</v>
      </c>
      <c r="X568" s="11" t="s">
        <v>1373</v>
      </c>
      <c r="Z568" s="11">
        <f t="shared" si="21"/>
        <v>800</v>
      </c>
      <c r="AA568" s="11">
        <f t="shared" si="22"/>
        <v>4000</v>
      </c>
      <c r="AC568" s="14"/>
    </row>
    <row r="569" spans="1:29" s="11" customFormat="1" ht="11.85" customHeight="1" x14ac:dyDescent="0.2">
      <c r="A569" s="9" t="s">
        <v>875</v>
      </c>
      <c r="B569" s="18">
        <v>62.5</v>
      </c>
      <c r="C569" s="9" t="s">
        <v>297</v>
      </c>
      <c r="D569" s="9" t="s">
        <v>290</v>
      </c>
      <c r="E569" s="11" t="s">
        <v>291</v>
      </c>
      <c r="F569" s="11">
        <v>16</v>
      </c>
      <c r="G569" s="11">
        <v>25</v>
      </c>
      <c r="J569" s="11" t="s">
        <v>260</v>
      </c>
      <c r="K569" s="12" t="s">
        <v>876</v>
      </c>
      <c r="L569" s="9" t="s">
        <v>234</v>
      </c>
      <c r="M569" s="11" t="s">
        <v>876</v>
      </c>
      <c r="N569" s="11" t="s">
        <v>260</v>
      </c>
      <c r="P569" s="11">
        <v>25</v>
      </c>
      <c r="Q569" s="9" t="s">
        <v>216</v>
      </c>
      <c r="R569" s="18">
        <v>269</v>
      </c>
      <c r="S569" s="13" t="s">
        <v>1372</v>
      </c>
      <c r="T569" s="9" t="s">
        <v>1351</v>
      </c>
      <c r="U569" s="11" t="s">
        <v>300</v>
      </c>
      <c r="V569" s="11" t="s">
        <v>300</v>
      </c>
      <c r="W569" s="11" t="s">
        <v>1276</v>
      </c>
      <c r="X569" s="11" t="s">
        <v>1373</v>
      </c>
      <c r="Z569" s="11">
        <f t="shared" si="21"/>
        <v>800</v>
      </c>
      <c r="AA569" s="11">
        <f t="shared" si="22"/>
        <v>4000</v>
      </c>
      <c r="AC569" s="14"/>
    </row>
    <row r="570" spans="1:29" s="11" customFormat="1" ht="11.85" customHeight="1" x14ac:dyDescent="0.2">
      <c r="A570" s="9" t="s">
        <v>878</v>
      </c>
      <c r="B570" s="18">
        <v>127.5</v>
      </c>
      <c r="C570" s="9" t="s">
        <v>297</v>
      </c>
      <c r="D570" s="9" t="s">
        <v>290</v>
      </c>
      <c r="E570" s="11" t="s">
        <v>291</v>
      </c>
      <c r="F570" s="11">
        <v>16</v>
      </c>
      <c r="G570" s="11">
        <v>25</v>
      </c>
      <c r="J570" s="11" t="s">
        <v>260</v>
      </c>
      <c r="K570" s="12" t="s">
        <v>876</v>
      </c>
      <c r="L570" s="9" t="s">
        <v>234</v>
      </c>
      <c r="M570" s="11" t="s">
        <v>876</v>
      </c>
      <c r="N570" s="11" t="s">
        <v>260</v>
      </c>
      <c r="P570" s="11">
        <v>25</v>
      </c>
      <c r="Q570" s="9" t="s">
        <v>297</v>
      </c>
      <c r="R570" s="18">
        <v>120</v>
      </c>
      <c r="S570" s="13" t="s">
        <v>1372</v>
      </c>
      <c r="T570" s="9" t="s">
        <v>877</v>
      </c>
      <c r="U570" s="11" t="s">
        <v>300</v>
      </c>
      <c r="V570" s="11" t="s">
        <v>300</v>
      </c>
      <c r="W570" s="11" t="s">
        <v>1276</v>
      </c>
      <c r="X570" s="11" t="s">
        <v>1373</v>
      </c>
      <c r="Z570" s="11">
        <f t="shared" si="21"/>
        <v>800</v>
      </c>
      <c r="AA570" s="11">
        <f t="shared" si="22"/>
        <v>4000</v>
      </c>
      <c r="AC570" s="14"/>
    </row>
    <row r="571" spans="1:29" s="11" customFormat="1" ht="11.85" customHeight="1" x14ac:dyDescent="0.2">
      <c r="A571" s="9" t="s">
        <v>947</v>
      </c>
      <c r="B571" s="10">
        <v>38</v>
      </c>
      <c r="C571" s="9" t="s">
        <v>297</v>
      </c>
      <c r="D571" s="9" t="s">
        <v>290</v>
      </c>
      <c r="E571" s="11" t="s">
        <v>291</v>
      </c>
      <c r="F571" s="11">
        <v>16</v>
      </c>
      <c r="G571" s="11">
        <v>25</v>
      </c>
      <c r="I571" s="12" t="s">
        <v>876</v>
      </c>
      <c r="J571" s="11" t="s">
        <v>260</v>
      </c>
      <c r="K571" s="12" t="s">
        <v>943</v>
      </c>
      <c r="L571" s="9" t="s">
        <v>234</v>
      </c>
      <c r="M571" s="11" t="s">
        <v>876</v>
      </c>
      <c r="N571" s="11" t="s">
        <v>260</v>
      </c>
      <c r="P571" s="11">
        <v>25</v>
      </c>
      <c r="Q571" s="9" t="s">
        <v>297</v>
      </c>
      <c r="R571" s="18">
        <v>115</v>
      </c>
      <c r="S571" s="13" t="s">
        <v>1372</v>
      </c>
      <c r="T571" s="9" t="s">
        <v>880</v>
      </c>
      <c r="U571" s="11" t="s">
        <v>300</v>
      </c>
      <c r="V571" s="11" t="s">
        <v>300</v>
      </c>
      <c r="W571" s="11" t="s">
        <v>1276</v>
      </c>
      <c r="X571" s="11" t="s">
        <v>1373</v>
      </c>
      <c r="Z571" s="11">
        <f t="shared" si="21"/>
        <v>800</v>
      </c>
      <c r="AA571" s="11">
        <f t="shared" si="22"/>
        <v>4000</v>
      </c>
      <c r="AC571" s="14"/>
    </row>
    <row r="572" spans="1:29" s="11" customFormat="1" ht="11.85" customHeight="1" x14ac:dyDescent="0.2">
      <c r="A572" s="9" t="s">
        <v>953</v>
      </c>
      <c r="B572" s="10">
        <v>90.5</v>
      </c>
      <c r="C572" s="9" t="s">
        <v>310</v>
      </c>
      <c r="D572" s="9" t="s">
        <v>290</v>
      </c>
      <c r="E572" s="11" t="s">
        <v>291</v>
      </c>
      <c r="F572" s="11">
        <v>16</v>
      </c>
      <c r="G572" s="11">
        <v>25</v>
      </c>
      <c r="I572" s="12" t="s">
        <v>876</v>
      </c>
      <c r="J572" s="11" t="s">
        <v>260</v>
      </c>
      <c r="K572" s="12" t="s">
        <v>943</v>
      </c>
      <c r="L572" s="9" t="s">
        <v>234</v>
      </c>
      <c r="M572" s="11" t="s">
        <v>876</v>
      </c>
      <c r="N572" s="11" t="s">
        <v>260</v>
      </c>
      <c r="O572" s="24"/>
      <c r="P572" s="11">
        <v>25</v>
      </c>
      <c r="Q572" s="9" t="s">
        <v>310</v>
      </c>
      <c r="R572" s="18">
        <v>104.5</v>
      </c>
      <c r="S572" s="13" t="s">
        <v>1372</v>
      </c>
      <c r="T572" s="9" t="s">
        <v>881</v>
      </c>
      <c r="U572" s="11" t="s">
        <v>300</v>
      </c>
      <c r="V572" s="11" t="s">
        <v>300</v>
      </c>
      <c r="W572" s="11" t="s">
        <v>1276</v>
      </c>
      <c r="X572" s="11" t="s">
        <v>1373</v>
      </c>
      <c r="Z572" s="11">
        <f t="shared" si="21"/>
        <v>800</v>
      </c>
      <c r="AA572" s="11">
        <f t="shared" si="22"/>
        <v>4000</v>
      </c>
      <c r="AC572" s="14"/>
    </row>
    <row r="573" spans="1:29" s="11" customFormat="1" ht="11.85" customHeight="1" x14ac:dyDescent="0.2">
      <c r="A573" s="9" t="s">
        <v>882</v>
      </c>
      <c r="B573" s="10">
        <v>61</v>
      </c>
      <c r="C573" s="9" t="s">
        <v>297</v>
      </c>
      <c r="D573" s="9" t="s">
        <v>290</v>
      </c>
      <c r="E573" s="11" t="s">
        <v>291</v>
      </c>
      <c r="F573" s="11">
        <v>16</v>
      </c>
      <c r="G573" s="11">
        <v>25</v>
      </c>
      <c r="J573" s="11" t="s">
        <v>260</v>
      </c>
      <c r="K573" s="12" t="s">
        <v>883</v>
      </c>
      <c r="L573" s="9" t="s">
        <v>234</v>
      </c>
      <c r="M573" s="11" t="s">
        <v>883</v>
      </c>
      <c r="N573" s="11" t="s">
        <v>260</v>
      </c>
      <c r="P573" s="11">
        <v>25</v>
      </c>
      <c r="Q573" s="9" t="s">
        <v>297</v>
      </c>
      <c r="R573" s="10">
        <v>36</v>
      </c>
      <c r="S573" s="13" t="s">
        <v>1372</v>
      </c>
      <c r="T573" s="9" t="s">
        <v>884</v>
      </c>
      <c r="U573" s="11" t="s">
        <v>300</v>
      </c>
      <c r="V573" s="11" t="s">
        <v>300</v>
      </c>
      <c r="W573" s="11" t="s">
        <v>1276</v>
      </c>
      <c r="X573" s="11" t="s">
        <v>1373</v>
      </c>
      <c r="Z573" s="11">
        <f t="shared" si="21"/>
        <v>800</v>
      </c>
      <c r="AA573" s="11">
        <f t="shared" si="22"/>
        <v>4000</v>
      </c>
      <c r="AC573" s="14"/>
    </row>
    <row r="574" spans="1:29" s="11" customFormat="1" ht="11.85" customHeight="1" x14ac:dyDescent="0.2">
      <c r="A574" s="9" t="s">
        <v>1106</v>
      </c>
      <c r="B574" s="10">
        <v>21.45</v>
      </c>
      <c r="C574" s="9" t="s">
        <v>297</v>
      </c>
      <c r="D574" s="9" t="s">
        <v>290</v>
      </c>
      <c r="E574" s="11" t="s">
        <v>291</v>
      </c>
      <c r="F574" s="11">
        <v>16</v>
      </c>
      <c r="G574" s="11">
        <v>25</v>
      </c>
      <c r="J574" s="11" t="s">
        <v>260</v>
      </c>
      <c r="K574" s="12" t="s">
        <v>888</v>
      </c>
      <c r="L574" s="9" t="s">
        <v>234</v>
      </c>
      <c r="M574" s="11" t="s">
        <v>888</v>
      </c>
      <c r="N574" s="11" t="s">
        <v>260</v>
      </c>
      <c r="P574" s="11">
        <v>25</v>
      </c>
      <c r="Q574" s="9" t="s">
        <v>310</v>
      </c>
      <c r="R574" s="10">
        <v>103.5</v>
      </c>
      <c r="S574" s="13" t="s">
        <v>1372</v>
      </c>
      <c r="T574" s="9" t="s">
        <v>905</v>
      </c>
      <c r="U574" s="11" t="s">
        <v>300</v>
      </c>
      <c r="V574" s="11" t="s">
        <v>300</v>
      </c>
      <c r="W574" s="11" t="s">
        <v>1276</v>
      </c>
      <c r="X574" s="11" t="s">
        <v>1373</v>
      </c>
      <c r="Z574" s="11">
        <f t="shared" si="21"/>
        <v>800</v>
      </c>
      <c r="AA574" s="11">
        <f t="shared" si="22"/>
        <v>4000</v>
      </c>
      <c r="AC574" s="14"/>
    </row>
    <row r="575" spans="1:29" s="11" customFormat="1" ht="11.85" customHeight="1" x14ac:dyDescent="0.2">
      <c r="A575" s="9" t="s">
        <v>1107</v>
      </c>
      <c r="B575" s="10">
        <v>22.25</v>
      </c>
      <c r="C575" s="9" t="s">
        <v>297</v>
      </c>
      <c r="D575" s="9" t="s">
        <v>290</v>
      </c>
      <c r="E575" s="11" t="s">
        <v>291</v>
      </c>
      <c r="F575" s="11">
        <v>16</v>
      </c>
      <c r="G575" s="11">
        <v>25</v>
      </c>
      <c r="J575" s="11" t="s">
        <v>260</v>
      </c>
      <c r="K575" s="12" t="s">
        <v>888</v>
      </c>
      <c r="L575" s="9" t="s">
        <v>234</v>
      </c>
      <c r="M575" s="11" t="s">
        <v>888</v>
      </c>
      <c r="N575" s="11" t="s">
        <v>260</v>
      </c>
      <c r="P575" s="11">
        <v>25</v>
      </c>
      <c r="Q575" s="9" t="s">
        <v>310</v>
      </c>
      <c r="R575" s="10">
        <v>102.5</v>
      </c>
      <c r="S575" s="13" t="s">
        <v>1372</v>
      </c>
      <c r="T575" s="9" t="s">
        <v>893</v>
      </c>
      <c r="U575" s="11" t="s">
        <v>300</v>
      </c>
      <c r="V575" s="11" t="s">
        <v>300</v>
      </c>
      <c r="W575" s="11" t="s">
        <v>1276</v>
      </c>
      <c r="X575" s="11" t="s">
        <v>1373</v>
      </c>
      <c r="Z575" s="11">
        <f t="shared" si="21"/>
        <v>800</v>
      </c>
      <c r="AA575" s="11">
        <f t="shared" si="22"/>
        <v>4000</v>
      </c>
      <c r="AC575" s="14"/>
    </row>
    <row r="576" spans="1:29" s="11" customFormat="1" ht="11.85" customHeight="1" x14ac:dyDescent="0.2">
      <c r="A576" s="9" t="s">
        <v>1104</v>
      </c>
      <c r="B576" s="10">
        <v>24.8</v>
      </c>
      <c r="C576" s="9" t="s">
        <v>297</v>
      </c>
      <c r="D576" s="9" t="s">
        <v>290</v>
      </c>
      <c r="E576" s="11" t="s">
        <v>291</v>
      </c>
      <c r="F576" s="11">
        <v>16</v>
      </c>
      <c r="G576" s="11">
        <v>25</v>
      </c>
      <c r="J576" s="11" t="s">
        <v>260</v>
      </c>
      <c r="K576" s="12" t="s">
        <v>888</v>
      </c>
      <c r="L576" s="9" t="s">
        <v>234</v>
      </c>
      <c r="M576" s="11" t="s">
        <v>888</v>
      </c>
      <c r="N576" s="11" t="s">
        <v>260</v>
      </c>
      <c r="P576" s="11">
        <v>25</v>
      </c>
      <c r="Q576" s="9" t="s">
        <v>310</v>
      </c>
      <c r="R576" s="10">
        <v>102.5</v>
      </c>
      <c r="S576" s="13" t="s">
        <v>1372</v>
      </c>
      <c r="T576" s="9" t="s">
        <v>893</v>
      </c>
      <c r="U576" s="11" t="s">
        <v>300</v>
      </c>
      <c r="V576" s="11" t="s">
        <v>300</v>
      </c>
      <c r="W576" s="11" t="s">
        <v>1276</v>
      </c>
      <c r="X576" s="11" t="s">
        <v>1373</v>
      </c>
      <c r="Z576" s="11">
        <f t="shared" si="21"/>
        <v>800</v>
      </c>
      <c r="AA576" s="11">
        <f t="shared" si="22"/>
        <v>4000</v>
      </c>
      <c r="AC576" s="14"/>
    </row>
    <row r="577" spans="1:29" s="11" customFormat="1" ht="11.85" customHeight="1" x14ac:dyDescent="0.2">
      <c r="A577" s="9" t="s">
        <v>887</v>
      </c>
      <c r="B577" s="10">
        <v>31</v>
      </c>
      <c r="C577" s="9" t="s">
        <v>297</v>
      </c>
      <c r="D577" s="9" t="s">
        <v>290</v>
      </c>
      <c r="E577" s="11" t="s">
        <v>291</v>
      </c>
      <c r="F577" s="11">
        <v>16</v>
      </c>
      <c r="G577" s="11">
        <v>25</v>
      </c>
      <c r="J577" s="11" t="s">
        <v>260</v>
      </c>
      <c r="K577" s="12" t="s">
        <v>888</v>
      </c>
      <c r="L577" s="9" t="s">
        <v>234</v>
      </c>
      <c r="M577" s="11" t="s">
        <v>888</v>
      </c>
      <c r="N577" s="11" t="s">
        <v>260</v>
      </c>
      <c r="P577" s="11">
        <v>25</v>
      </c>
      <c r="Q577" s="9" t="s">
        <v>297</v>
      </c>
      <c r="R577" s="10">
        <v>92.5</v>
      </c>
      <c r="S577" s="13" t="s">
        <v>1372</v>
      </c>
      <c r="T577" s="9" t="s">
        <v>903</v>
      </c>
      <c r="U577" s="11" t="s">
        <v>300</v>
      </c>
      <c r="V577" s="11" t="s">
        <v>300</v>
      </c>
      <c r="W577" s="11" t="s">
        <v>1276</v>
      </c>
      <c r="X577" s="11" t="s">
        <v>1373</v>
      </c>
      <c r="Z577" s="11">
        <f t="shared" si="21"/>
        <v>800</v>
      </c>
      <c r="AA577" s="11">
        <f t="shared" si="22"/>
        <v>4000</v>
      </c>
      <c r="AC577" s="14"/>
    </row>
    <row r="578" spans="1:29" s="11" customFormat="1" ht="11.85" customHeight="1" x14ac:dyDescent="0.2">
      <c r="A578" s="9" t="s">
        <v>890</v>
      </c>
      <c r="B578" s="10">
        <v>51</v>
      </c>
      <c r="C578" s="9" t="s">
        <v>297</v>
      </c>
      <c r="D578" s="9" t="s">
        <v>290</v>
      </c>
      <c r="E578" s="11" t="s">
        <v>291</v>
      </c>
      <c r="F578" s="11">
        <v>16</v>
      </c>
      <c r="G578" s="11">
        <v>25</v>
      </c>
      <c r="J578" s="11" t="s">
        <v>260</v>
      </c>
      <c r="K578" s="12" t="s">
        <v>888</v>
      </c>
      <c r="L578" s="9" t="s">
        <v>234</v>
      </c>
      <c r="M578" s="11" t="s">
        <v>888</v>
      </c>
      <c r="N578" s="11" t="s">
        <v>260</v>
      </c>
      <c r="P578" s="11">
        <v>25</v>
      </c>
      <c r="Q578" s="9" t="s">
        <v>297</v>
      </c>
      <c r="R578" s="10">
        <v>92.5</v>
      </c>
      <c r="S578" s="13" t="s">
        <v>1372</v>
      </c>
      <c r="T578" s="9" t="s">
        <v>903</v>
      </c>
      <c r="U578" s="11" t="s">
        <v>300</v>
      </c>
      <c r="V578" s="11" t="s">
        <v>300</v>
      </c>
      <c r="W578" s="11" t="s">
        <v>1276</v>
      </c>
      <c r="X578" s="11" t="s">
        <v>1373</v>
      </c>
      <c r="Z578" s="11">
        <f t="shared" si="21"/>
        <v>800</v>
      </c>
      <c r="AA578" s="11">
        <f t="shared" si="22"/>
        <v>4000</v>
      </c>
      <c r="AC578" s="14"/>
    </row>
    <row r="579" spans="1:29" s="11" customFormat="1" ht="11.85" customHeight="1" x14ac:dyDescent="0.2">
      <c r="A579" s="9" t="s">
        <v>896</v>
      </c>
      <c r="B579" s="10">
        <v>89.5</v>
      </c>
      <c r="C579" s="9" t="s">
        <v>310</v>
      </c>
      <c r="D579" s="9" t="s">
        <v>290</v>
      </c>
      <c r="E579" s="11" t="s">
        <v>291</v>
      </c>
      <c r="F579" s="11">
        <v>16</v>
      </c>
      <c r="G579" s="11">
        <v>25</v>
      </c>
      <c r="J579" s="11" t="s">
        <v>260</v>
      </c>
      <c r="K579" s="12" t="s">
        <v>888</v>
      </c>
      <c r="L579" s="9" t="s">
        <v>234</v>
      </c>
      <c r="M579" s="11" t="s">
        <v>888</v>
      </c>
      <c r="N579" s="11" t="s">
        <v>260</v>
      </c>
      <c r="P579" s="11">
        <v>25</v>
      </c>
      <c r="Q579" s="9" t="s">
        <v>310</v>
      </c>
      <c r="R579" s="10">
        <v>89</v>
      </c>
      <c r="S579" s="13" t="s">
        <v>1372</v>
      </c>
      <c r="T579" s="9" t="s">
        <v>897</v>
      </c>
      <c r="U579" s="11" t="s">
        <v>300</v>
      </c>
      <c r="V579" s="11" t="s">
        <v>300</v>
      </c>
      <c r="W579" s="11" t="s">
        <v>1276</v>
      </c>
      <c r="X579" s="11" t="s">
        <v>1373</v>
      </c>
      <c r="Z579" s="11">
        <f t="shared" ref="Z579:Z614" si="23">F579*G579*2</f>
        <v>800</v>
      </c>
      <c r="AA579" s="11">
        <f t="shared" ref="AA579:AA614" si="24">Z579*5</f>
        <v>4000</v>
      </c>
      <c r="AC579" s="14"/>
    </row>
    <row r="580" spans="1:29" s="11" customFormat="1" ht="11.85" customHeight="1" x14ac:dyDescent="0.2">
      <c r="A580" s="9" t="s">
        <v>894</v>
      </c>
      <c r="B580" s="10">
        <v>90</v>
      </c>
      <c r="C580" s="9" t="s">
        <v>310</v>
      </c>
      <c r="D580" s="9" t="s">
        <v>290</v>
      </c>
      <c r="E580" s="11" t="s">
        <v>291</v>
      </c>
      <c r="F580" s="11">
        <v>16</v>
      </c>
      <c r="G580" s="11">
        <v>25</v>
      </c>
      <c r="J580" s="11" t="s">
        <v>260</v>
      </c>
      <c r="K580" s="12" t="s">
        <v>888</v>
      </c>
      <c r="L580" s="9" t="s">
        <v>234</v>
      </c>
      <c r="M580" s="11" t="s">
        <v>888</v>
      </c>
      <c r="N580" s="11" t="s">
        <v>260</v>
      </c>
      <c r="P580" s="11">
        <v>25</v>
      </c>
      <c r="Q580" s="9" t="s">
        <v>310</v>
      </c>
      <c r="R580" s="10">
        <v>84.75</v>
      </c>
      <c r="S580" s="13" t="s">
        <v>1372</v>
      </c>
      <c r="T580" s="9" t="s">
        <v>895</v>
      </c>
      <c r="U580" s="11" t="s">
        <v>300</v>
      </c>
      <c r="V580" s="11" t="s">
        <v>300</v>
      </c>
      <c r="W580" s="11" t="s">
        <v>1276</v>
      </c>
      <c r="X580" s="11" t="s">
        <v>1373</v>
      </c>
      <c r="Z580" s="11">
        <f t="shared" si="23"/>
        <v>800</v>
      </c>
      <c r="AA580" s="11">
        <f t="shared" si="24"/>
        <v>4000</v>
      </c>
      <c r="AC580" s="14"/>
    </row>
    <row r="581" spans="1:29" s="11" customFormat="1" ht="11.85" customHeight="1" x14ac:dyDescent="0.2">
      <c r="A581" s="9" t="s">
        <v>892</v>
      </c>
      <c r="B581" s="10">
        <v>90.5</v>
      </c>
      <c r="C581" s="9" t="s">
        <v>310</v>
      </c>
      <c r="D581" s="9" t="s">
        <v>290</v>
      </c>
      <c r="E581" s="11" t="s">
        <v>291</v>
      </c>
      <c r="F581" s="11">
        <v>16</v>
      </c>
      <c r="G581" s="11">
        <v>25</v>
      </c>
      <c r="J581" s="11" t="s">
        <v>260</v>
      </c>
      <c r="K581" s="12" t="s">
        <v>888</v>
      </c>
      <c r="L581" s="9" t="s">
        <v>234</v>
      </c>
      <c r="M581" s="11" t="s">
        <v>888</v>
      </c>
      <c r="N581" s="11" t="s">
        <v>260</v>
      </c>
      <c r="P581" s="11">
        <v>25</v>
      </c>
      <c r="Q581" s="9" t="s">
        <v>297</v>
      </c>
      <c r="R581" s="10">
        <v>84.5</v>
      </c>
      <c r="S581" s="13" t="s">
        <v>1372</v>
      </c>
      <c r="T581" s="9" t="s">
        <v>901</v>
      </c>
      <c r="U581" s="11" t="s">
        <v>300</v>
      </c>
      <c r="V581" s="11" t="s">
        <v>300</v>
      </c>
      <c r="W581" s="11" t="s">
        <v>1276</v>
      </c>
      <c r="X581" s="11" t="s">
        <v>1373</v>
      </c>
      <c r="Z581" s="11">
        <f t="shared" si="23"/>
        <v>800</v>
      </c>
      <c r="AA581" s="11">
        <f t="shared" si="24"/>
        <v>4000</v>
      </c>
      <c r="AC581" s="14"/>
    </row>
    <row r="582" spans="1:29" s="11" customFormat="1" ht="11.85" customHeight="1" x14ac:dyDescent="0.2">
      <c r="A582" s="9" t="s">
        <v>892</v>
      </c>
      <c r="B582" s="10">
        <v>90.5</v>
      </c>
      <c r="C582" s="9" t="s">
        <v>310</v>
      </c>
      <c r="D582" s="9" t="s">
        <v>290</v>
      </c>
      <c r="E582" s="11" t="s">
        <v>291</v>
      </c>
      <c r="F582" s="11">
        <v>16</v>
      </c>
      <c r="G582" s="11">
        <v>25</v>
      </c>
      <c r="J582" s="11" t="s">
        <v>260</v>
      </c>
      <c r="K582" s="12" t="s">
        <v>888</v>
      </c>
      <c r="L582" s="9" t="s">
        <v>234</v>
      </c>
      <c r="M582" s="11" t="s">
        <v>888</v>
      </c>
      <c r="N582" s="11" t="s">
        <v>260</v>
      </c>
      <c r="P582" s="11">
        <v>25</v>
      </c>
      <c r="Q582" s="9" t="s">
        <v>297</v>
      </c>
      <c r="R582" s="10">
        <v>84.5</v>
      </c>
      <c r="S582" s="13" t="s">
        <v>1372</v>
      </c>
      <c r="T582" s="9" t="s">
        <v>902</v>
      </c>
      <c r="U582" s="11" t="s">
        <v>300</v>
      </c>
      <c r="V582" s="11" t="s">
        <v>300</v>
      </c>
      <c r="W582" s="11" t="s">
        <v>1276</v>
      </c>
      <c r="X582" s="11" t="s">
        <v>1373</v>
      </c>
      <c r="Z582" s="11">
        <f t="shared" si="23"/>
        <v>800</v>
      </c>
      <c r="AA582" s="11">
        <f t="shared" si="24"/>
        <v>4000</v>
      </c>
      <c r="AC582" s="14"/>
    </row>
    <row r="583" spans="1:29" s="11" customFormat="1" ht="11.85" customHeight="1" x14ac:dyDescent="0.2">
      <c r="A583" s="9" t="s">
        <v>904</v>
      </c>
      <c r="B583" s="10">
        <v>128</v>
      </c>
      <c r="C583" s="9" t="s">
        <v>297</v>
      </c>
      <c r="D583" s="9" t="s">
        <v>290</v>
      </c>
      <c r="E583" s="11" t="s">
        <v>291</v>
      </c>
      <c r="F583" s="11">
        <v>16</v>
      </c>
      <c r="G583" s="11">
        <v>25</v>
      </c>
      <c r="J583" s="11" t="s">
        <v>260</v>
      </c>
      <c r="K583" s="12" t="s">
        <v>888</v>
      </c>
      <c r="L583" s="9" t="s">
        <v>234</v>
      </c>
      <c r="M583" s="11" t="s">
        <v>888</v>
      </c>
      <c r="N583" s="11" t="s">
        <v>260</v>
      </c>
      <c r="P583" s="11">
        <v>25</v>
      </c>
      <c r="Q583" s="9" t="s">
        <v>297</v>
      </c>
      <c r="R583" s="10">
        <v>81.5</v>
      </c>
      <c r="S583" s="13" t="s">
        <v>1372</v>
      </c>
      <c r="T583" s="9" t="s">
        <v>900</v>
      </c>
      <c r="U583" s="11" t="s">
        <v>300</v>
      </c>
      <c r="V583" s="11" t="s">
        <v>300</v>
      </c>
      <c r="W583" s="11" t="s">
        <v>1276</v>
      </c>
      <c r="X583" s="11" t="s">
        <v>1373</v>
      </c>
      <c r="Z583" s="11">
        <f t="shared" si="23"/>
        <v>800</v>
      </c>
      <c r="AA583" s="11">
        <f t="shared" si="24"/>
        <v>4000</v>
      </c>
      <c r="AC583" s="14"/>
    </row>
    <row r="584" spans="1:29" s="11" customFormat="1" ht="11.85" customHeight="1" x14ac:dyDescent="0.2">
      <c r="A584" s="9" t="s">
        <v>904</v>
      </c>
      <c r="B584" s="10">
        <v>128</v>
      </c>
      <c r="C584" s="9" t="s">
        <v>297</v>
      </c>
      <c r="D584" s="9" t="s">
        <v>290</v>
      </c>
      <c r="E584" s="11" t="s">
        <v>291</v>
      </c>
      <c r="F584" s="11">
        <v>16</v>
      </c>
      <c r="G584" s="11">
        <v>25</v>
      </c>
      <c r="J584" s="11" t="s">
        <v>260</v>
      </c>
      <c r="K584" s="12" t="s">
        <v>888</v>
      </c>
      <c r="L584" s="9" t="s">
        <v>234</v>
      </c>
      <c r="M584" s="11" t="s">
        <v>888</v>
      </c>
      <c r="N584" s="11" t="s">
        <v>260</v>
      </c>
      <c r="P584" s="11">
        <v>25</v>
      </c>
      <c r="Q584" s="9" t="s">
        <v>297</v>
      </c>
      <c r="R584" s="10">
        <v>81.5</v>
      </c>
      <c r="S584" s="13" t="s">
        <v>1372</v>
      </c>
      <c r="T584" s="9" t="s">
        <v>900</v>
      </c>
      <c r="U584" s="11" t="s">
        <v>300</v>
      </c>
      <c r="V584" s="11" t="s">
        <v>300</v>
      </c>
      <c r="W584" s="11" t="s">
        <v>1276</v>
      </c>
      <c r="X584" s="11" t="s">
        <v>1373</v>
      </c>
      <c r="Z584" s="11">
        <f t="shared" si="23"/>
        <v>800</v>
      </c>
      <c r="AA584" s="11">
        <f t="shared" si="24"/>
        <v>4000</v>
      </c>
      <c r="AC584" s="14"/>
    </row>
    <row r="585" spans="1:29" s="11" customFormat="1" ht="11.85" customHeight="1" x14ac:dyDescent="0.2">
      <c r="A585" s="9" t="s">
        <v>904</v>
      </c>
      <c r="B585" s="10">
        <v>128</v>
      </c>
      <c r="C585" s="9" t="s">
        <v>297</v>
      </c>
      <c r="D585" s="9" t="s">
        <v>290</v>
      </c>
      <c r="E585" s="11" t="s">
        <v>291</v>
      </c>
      <c r="F585" s="11">
        <v>16</v>
      </c>
      <c r="G585" s="11">
        <v>25</v>
      </c>
      <c r="J585" s="11" t="s">
        <v>260</v>
      </c>
      <c r="K585" s="12" t="s">
        <v>888</v>
      </c>
      <c r="L585" s="9" t="s">
        <v>234</v>
      </c>
      <c r="M585" s="11" t="s">
        <v>888</v>
      </c>
      <c r="N585" s="11" t="s">
        <v>260</v>
      </c>
      <c r="P585" s="11">
        <v>25</v>
      </c>
      <c r="Q585" s="9" t="s">
        <v>297</v>
      </c>
      <c r="R585" s="10">
        <v>81</v>
      </c>
      <c r="S585" s="13" t="s">
        <v>1372</v>
      </c>
      <c r="T585" s="9" t="s">
        <v>898</v>
      </c>
      <c r="U585" s="11" t="s">
        <v>300</v>
      </c>
      <c r="V585" s="11" t="s">
        <v>300</v>
      </c>
      <c r="W585" s="11" t="s">
        <v>1276</v>
      </c>
      <c r="X585" s="11" t="s">
        <v>1373</v>
      </c>
      <c r="Z585" s="11">
        <f t="shared" si="23"/>
        <v>800</v>
      </c>
      <c r="AA585" s="11">
        <f t="shared" si="24"/>
        <v>4000</v>
      </c>
      <c r="AC585" s="14"/>
    </row>
    <row r="586" spans="1:29" s="11" customFormat="1" ht="11.85" customHeight="1" x14ac:dyDescent="0.2">
      <c r="A586" s="9" t="s">
        <v>226</v>
      </c>
      <c r="B586" s="10">
        <v>200</v>
      </c>
      <c r="C586" s="9" t="s">
        <v>216</v>
      </c>
      <c r="D586" s="9" t="s">
        <v>290</v>
      </c>
      <c r="E586" s="11" t="s">
        <v>291</v>
      </c>
      <c r="F586" s="11">
        <v>16</v>
      </c>
      <c r="G586" s="11">
        <v>25</v>
      </c>
      <c r="J586" s="11" t="s">
        <v>260</v>
      </c>
      <c r="K586" s="12" t="s">
        <v>888</v>
      </c>
      <c r="L586" s="9" t="s">
        <v>234</v>
      </c>
      <c r="M586" s="11" t="s">
        <v>888</v>
      </c>
      <c r="N586" s="11" t="s">
        <v>260</v>
      </c>
      <c r="P586" s="11">
        <v>25</v>
      </c>
      <c r="Q586" s="9" t="s">
        <v>297</v>
      </c>
      <c r="R586" s="10">
        <v>79</v>
      </c>
      <c r="S586" s="13" t="s">
        <v>1372</v>
      </c>
      <c r="T586" s="9" t="s">
        <v>899</v>
      </c>
      <c r="U586" s="11" t="s">
        <v>300</v>
      </c>
      <c r="V586" s="11" t="s">
        <v>300</v>
      </c>
      <c r="W586" s="11" t="s">
        <v>1276</v>
      </c>
      <c r="X586" s="11" t="s">
        <v>1373</v>
      </c>
      <c r="Z586" s="11">
        <f t="shared" si="23"/>
        <v>800</v>
      </c>
      <c r="AA586" s="11">
        <f t="shared" si="24"/>
        <v>4000</v>
      </c>
      <c r="AC586" s="14"/>
    </row>
    <row r="587" spans="1:29" s="11" customFormat="1" ht="11.85" customHeight="1" x14ac:dyDescent="0.2">
      <c r="A587" s="9" t="s">
        <v>226</v>
      </c>
      <c r="B587" s="10">
        <v>200</v>
      </c>
      <c r="C587" s="9" t="s">
        <v>216</v>
      </c>
      <c r="D587" s="9" t="s">
        <v>290</v>
      </c>
      <c r="E587" s="11" t="s">
        <v>291</v>
      </c>
      <c r="F587" s="11">
        <v>16</v>
      </c>
      <c r="G587" s="11">
        <v>25</v>
      </c>
      <c r="J587" s="11" t="s">
        <v>260</v>
      </c>
      <c r="K587" s="12" t="s">
        <v>888</v>
      </c>
      <c r="L587" s="9" t="s">
        <v>234</v>
      </c>
      <c r="M587" s="11" t="s">
        <v>888</v>
      </c>
      <c r="N587" s="11" t="s">
        <v>260</v>
      </c>
      <c r="P587" s="11">
        <v>25</v>
      </c>
      <c r="Q587" s="9" t="s">
        <v>297</v>
      </c>
      <c r="R587" s="10">
        <v>38.25</v>
      </c>
      <c r="S587" s="13" t="s">
        <v>1372</v>
      </c>
      <c r="T587" s="9" t="s">
        <v>891</v>
      </c>
      <c r="U587" s="11" t="s">
        <v>300</v>
      </c>
      <c r="V587" s="11" t="s">
        <v>300</v>
      </c>
      <c r="W587" s="11" t="s">
        <v>1276</v>
      </c>
      <c r="X587" s="11" t="s">
        <v>1373</v>
      </c>
      <c r="Z587" s="11">
        <f t="shared" si="23"/>
        <v>800</v>
      </c>
      <c r="AA587" s="11">
        <f t="shared" si="24"/>
        <v>4000</v>
      </c>
      <c r="AC587" s="14"/>
    </row>
    <row r="588" spans="1:29" s="11" customFormat="1" ht="11.85" customHeight="1" x14ac:dyDescent="0.2">
      <c r="A588" s="9" t="s">
        <v>226</v>
      </c>
      <c r="B588" s="10">
        <v>200</v>
      </c>
      <c r="C588" s="9" t="s">
        <v>216</v>
      </c>
      <c r="D588" s="9" t="s">
        <v>290</v>
      </c>
      <c r="E588" s="11" t="s">
        <v>291</v>
      </c>
      <c r="F588" s="11">
        <v>16</v>
      </c>
      <c r="G588" s="11">
        <v>25</v>
      </c>
      <c r="J588" s="11" t="s">
        <v>260</v>
      </c>
      <c r="K588" s="12" t="s">
        <v>888</v>
      </c>
      <c r="L588" s="9" t="s">
        <v>234</v>
      </c>
      <c r="M588" s="11" t="s">
        <v>888</v>
      </c>
      <c r="N588" s="11" t="s">
        <v>260</v>
      </c>
      <c r="P588" s="11">
        <v>25</v>
      </c>
      <c r="Q588" s="9" t="s">
        <v>297</v>
      </c>
      <c r="R588" s="10">
        <v>28.85</v>
      </c>
      <c r="S588" s="13" t="s">
        <v>1372</v>
      </c>
      <c r="T588" s="9" t="s">
        <v>889</v>
      </c>
      <c r="U588" s="11" t="s">
        <v>300</v>
      </c>
      <c r="V588" s="11" t="s">
        <v>300</v>
      </c>
      <c r="W588" s="11" t="s">
        <v>1276</v>
      </c>
      <c r="X588" s="11" t="s">
        <v>1373</v>
      </c>
      <c r="Z588" s="11">
        <f t="shared" si="23"/>
        <v>800</v>
      </c>
      <c r="AA588" s="11">
        <f t="shared" si="24"/>
        <v>4000</v>
      </c>
      <c r="AC588" s="14"/>
    </row>
    <row r="589" spans="1:29" s="11" customFormat="1" ht="11.85" customHeight="1" x14ac:dyDescent="0.2">
      <c r="A589" s="9" t="s">
        <v>909</v>
      </c>
      <c r="B589" s="10">
        <v>36</v>
      </c>
      <c r="C589" s="9" t="s">
        <v>297</v>
      </c>
      <c r="D589" s="9" t="s">
        <v>290</v>
      </c>
      <c r="E589" s="11" t="s">
        <v>291</v>
      </c>
      <c r="F589" s="11">
        <v>16</v>
      </c>
      <c r="G589" s="11">
        <v>25</v>
      </c>
      <c r="J589" s="11" t="s">
        <v>260</v>
      </c>
      <c r="K589" s="12" t="s">
        <v>910</v>
      </c>
      <c r="L589" s="9" t="s">
        <v>234</v>
      </c>
      <c r="M589" s="11" t="s">
        <v>910</v>
      </c>
      <c r="N589" s="11" t="s">
        <v>260</v>
      </c>
      <c r="P589" s="11">
        <v>25</v>
      </c>
      <c r="Q589" s="9" t="s">
        <v>310</v>
      </c>
      <c r="R589" s="10">
        <v>137</v>
      </c>
      <c r="S589" s="13" t="s">
        <v>1372</v>
      </c>
      <c r="T589" s="9" t="s">
        <v>915</v>
      </c>
      <c r="U589" s="11" t="s">
        <v>300</v>
      </c>
      <c r="V589" s="11" t="s">
        <v>300</v>
      </c>
      <c r="W589" s="11" t="s">
        <v>1276</v>
      </c>
      <c r="X589" s="11" t="s">
        <v>1373</v>
      </c>
      <c r="Z589" s="11">
        <f t="shared" si="23"/>
        <v>800</v>
      </c>
      <c r="AA589" s="11">
        <f t="shared" si="24"/>
        <v>4000</v>
      </c>
      <c r="AC589" s="14"/>
    </row>
    <row r="590" spans="1:29" s="11" customFormat="1" ht="11.85" customHeight="1" x14ac:dyDescent="0.2">
      <c r="A590" s="9" t="s">
        <v>912</v>
      </c>
      <c r="B590" s="10">
        <v>82</v>
      </c>
      <c r="C590" s="9" t="s">
        <v>297</v>
      </c>
      <c r="D590" s="9" t="s">
        <v>290</v>
      </c>
      <c r="E590" s="11" t="s">
        <v>291</v>
      </c>
      <c r="F590" s="11">
        <v>16</v>
      </c>
      <c r="G590" s="11">
        <v>25</v>
      </c>
      <c r="J590" s="11" t="s">
        <v>260</v>
      </c>
      <c r="K590" s="12" t="s">
        <v>910</v>
      </c>
      <c r="L590" s="9" t="s">
        <v>234</v>
      </c>
      <c r="M590" s="11" t="s">
        <v>910</v>
      </c>
      <c r="N590" s="11" t="s">
        <v>260</v>
      </c>
      <c r="P590" s="11">
        <v>25</v>
      </c>
      <c r="Q590" s="9" t="s">
        <v>297</v>
      </c>
      <c r="R590" s="10">
        <v>42.8</v>
      </c>
      <c r="S590" s="13" t="s">
        <v>1372</v>
      </c>
      <c r="T590" s="9" t="s">
        <v>913</v>
      </c>
      <c r="U590" s="11" t="s">
        <v>300</v>
      </c>
      <c r="V590" s="11" t="s">
        <v>300</v>
      </c>
      <c r="W590" s="11" t="s">
        <v>1276</v>
      </c>
      <c r="X590" s="11" t="s">
        <v>1373</v>
      </c>
      <c r="Z590" s="11">
        <f t="shared" si="23"/>
        <v>800</v>
      </c>
      <c r="AA590" s="11">
        <f t="shared" si="24"/>
        <v>4000</v>
      </c>
      <c r="AC590" s="14"/>
    </row>
    <row r="591" spans="1:29" s="11" customFormat="1" ht="11.85" customHeight="1" x14ac:dyDescent="0.2">
      <c r="A591" s="9" t="s">
        <v>914</v>
      </c>
      <c r="B591" s="10">
        <v>117</v>
      </c>
      <c r="C591" s="9" t="s">
        <v>310</v>
      </c>
      <c r="D591" s="9" t="s">
        <v>290</v>
      </c>
      <c r="E591" s="11" t="s">
        <v>291</v>
      </c>
      <c r="F591" s="11">
        <v>16</v>
      </c>
      <c r="G591" s="11">
        <v>25</v>
      </c>
      <c r="J591" s="11" t="s">
        <v>260</v>
      </c>
      <c r="K591" s="12" t="s">
        <v>910</v>
      </c>
      <c r="L591" s="9" t="s">
        <v>234</v>
      </c>
      <c r="M591" s="11" t="s">
        <v>910</v>
      </c>
      <c r="N591" s="11" t="s">
        <v>260</v>
      </c>
      <c r="P591" s="11">
        <v>25</v>
      </c>
      <c r="Q591" s="9" t="s">
        <v>297</v>
      </c>
      <c r="R591" s="10">
        <v>19.7</v>
      </c>
      <c r="S591" s="13" t="s">
        <v>1372</v>
      </c>
      <c r="T591" s="9" t="s">
        <v>911</v>
      </c>
      <c r="U591" s="11" t="s">
        <v>300</v>
      </c>
      <c r="V591" s="11" t="s">
        <v>300</v>
      </c>
      <c r="W591" s="11" t="s">
        <v>1276</v>
      </c>
      <c r="X591" s="11" t="s">
        <v>1373</v>
      </c>
      <c r="Z591" s="11">
        <f t="shared" si="23"/>
        <v>800</v>
      </c>
      <c r="AA591" s="11">
        <f t="shared" si="24"/>
        <v>4000</v>
      </c>
      <c r="AC591" s="14"/>
    </row>
    <row r="592" spans="1:29" s="11" customFormat="1" ht="11.85" customHeight="1" x14ac:dyDescent="0.2">
      <c r="A592" s="9" t="s">
        <v>917</v>
      </c>
      <c r="B592" s="10">
        <v>31.1</v>
      </c>
      <c r="C592" s="9" t="s">
        <v>293</v>
      </c>
      <c r="D592" s="9" t="s">
        <v>290</v>
      </c>
      <c r="E592" s="11" t="s">
        <v>291</v>
      </c>
      <c r="F592" s="11">
        <v>16</v>
      </c>
      <c r="G592" s="11">
        <v>25</v>
      </c>
      <c r="J592" s="11" t="s">
        <v>260</v>
      </c>
      <c r="K592" s="12" t="s">
        <v>918</v>
      </c>
      <c r="L592" s="9" t="s">
        <v>234</v>
      </c>
      <c r="M592" s="11" t="s">
        <v>918</v>
      </c>
      <c r="N592" s="11" t="s">
        <v>260</v>
      </c>
      <c r="P592" s="11">
        <v>25</v>
      </c>
      <c r="Q592" s="9" t="s">
        <v>216</v>
      </c>
      <c r="R592" s="10">
        <v>195</v>
      </c>
      <c r="S592" s="13" t="s">
        <v>1372</v>
      </c>
      <c r="T592" s="9" t="s">
        <v>227</v>
      </c>
      <c r="U592" s="11" t="s">
        <v>300</v>
      </c>
      <c r="V592" s="11" t="s">
        <v>300</v>
      </c>
      <c r="W592" s="11" t="s">
        <v>1276</v>
      </c>
      <c r="X592" s="11" t="s">
        <v>1373</v>
      </c>
      <c r="Z592" s="11">
        <f t="shared" si="23"/>
        <v>800</v>
      </c>
      <c r="AA592" s="11">
        <f t="shared" si="24"/>
        <v>4000</v>
      </c>
      <c r="AC592" s="14"/>
    </row>
    <row r="593" spans="1:29" s="11" customFormat="1" ht="11.85" customHeight="1" x14ac:dyDescent="0.2">
      <c r="A593" s="9" t="s">
        <v>920</v>
      </c>
      <c r="B593" s="10">
        <v>41.75</v>
      </c>
      <c r="C593" s="9" t="s">
        <v>297</v>
      </c>
      <c r="D593" s="9" t="s">
        <v>290</v>
      </c>
      <c r="E593" s="11" t="s">
        <v>291</v>
      </c>
      <c r="F593" s="11">
        <v>16</v>
      </c>
      <c r="G593" s="11">
        <v>25</v>
      </c>
      <c r="J593" s="11" t="s">
        <v>260</v>
      </c>
      <c r="K593" s="12" t="s">
        <v>918</v>
      </c>
      <c r="L593" s="9" t="s">
        <v>234</v>
      </c>
      <c r="M593" s="11" t="s">
        <v>918</v>
      </c>
      <c r="N593" s="11" t="s">
        <v>260</v>
      </c>
      <c r="P593" s="11">
        <v>25</v>
      </c>
      <c r="Q593" s="9" t="s">
        <v>310</v>
      </c>
      <c r="R593" s="10">
        <v>155</v>
      </c>
      <c r="S593" s="13" t="s">
        <v>1372</v>
      </c>
      <c r="T593" s="9" t="s">
        <v>921</v>
      </c>
      <c r="U593" s="11" t="s">
        <v>300</v>
      </c>
      <c r="V593" s="11" t="s">
        <v>300</v>
      </c>
      <c r="W593" s="11" t="s">
        <v>1276</v>
      </c>
      <c r="X593" s="11" t="s">
        <v>1373</v>
      </c>
      <c r="Z593" s="11">
        <f t="shared" si="23"/>
        <v>800</v>
      </c>
      <c r="AA593" s="11">
        <f t="shared" si="24"/>
        <v>4000</v>
      </c>
      <c r="AC593" s="14"/>
    </row>
    <row r="594" spans="1:29" s="11" customFormat="1" ht="11.85" customHeight="1" x14ac:dyDescent="0.2">
      <c r="A594" s="9" t="s">
        <v>924</v>
      </c>
      <c r="B594" s="10">
        <v>88.75</v>
      </c>
      <c r="C594" s="9" t="s">
        <v>310</v>
      </c>
      <c r="D594" s="9" t="s">
        <v>290</v>
      </c>
      <c r="E594" s="11" t="s">
        <v>291</v>
      </c>
      <c r="F594" s="11">
        <v>16</v>
      </c>
      <c r="G594" s="11">
        <v>25</v>
      </c>
      <c r="J594" s="11" t="s">
        <v>260</v>
      </c>
      <c r="K594" s="12" t="s">
        <v>918</v>
      </c>
      <c r="L594" s="9" t="s">
        <v>234</v>
      </c>
      <c r="M594" s="11" t="s">
        <v>918</v>
      </c>
      <c r="N594" s="11" t="s">
        <v>260</v>
      </c>
      <c r="P594" s="11">
        <v>25</v>
      </c>
      <c r="Q594" s="9" t="s">
        <v>310</v>
      </c>
      <c r="R594" s="10">
        <v>109</v>
      </c>
      <c r="S594" s="13" t="s">
        <v>1372</v>
      </c>
      <c r="T594" s="9" t="s">
        <v>923</v>
      </c>
      <c r="U594" s="11" t="s">
        <v>300</v>
      </c>
      <c r="V594" s="11" t="s">
        <v>300</v>
      </c>
      <c r="W594" s="11" t="s">
        <v>1276</v>
      </c>
      <c r="X594" s="11" t="s">
        <v>1373</v>
      </c>
      <c r="Z594" s="11">
        <f t="shared" si="23"/>
        <v>800</v>
      </c>
      <c r="AA594" s="11">
        <f t="shared" si="24"/>
        <v>4000</v>
      </c>
      <c r="AC594" s="14"/>
    </row>
    <row r="595" spans="1:29" s="11" customFormat="1" ht="11.85" customHeight="1" x14ac:dyDescent="0.2">
      <c r="A595" s="9" t="s">
        <v>930</v>
      </c>
      <c r="B595" s="10">
        <v>89</v>
      </c>
      <c r="C595" s="9" t="s">
        <v>310</v>
      </c>
      <c r="D595" s="9" t="s">
        <v>290</v>
      </c>
      <c r="E595" s="11" t="s">
        <v>291</v>
      </c>
      <c r="F595" s="11">
        <v>16</v>
      </c>
      <c r="G595" s="11">
        <v>25</v>
      </c>
      <c r="J595" s="11" t="s">
        <v>260</v>
      </c>
      <c r="K595" s="12" t="s">
        <v>918</v>
      </c>
      <c r="L595" s="9" t="s">
        <v>234</v>
      </c>
      <c r="M595" s="11" t="s">
        <v>918</v>
      </c>
      <c r="N595" s="11" t="s">
        <v>260</v>
      </c>
      <c r="P595" s="11">
        <v>25</v>
      </c>
      <c r="Q595" s="9" t="s">
        <v>310</v>
      </c>
      <c r="R595" s="10">
        <v>101</v>
      </c>
      <c r="S595" s="13" t="s">
        <v>1372</v>
      </c>
      <c r="T595" s="9" t="s">
        <v>925</v>
      </c>
      <c r="U595" s="11" t="s">
        <v>300</v>
      </c>
      <c r="V595" s="11" t="s">
        <v>300</v>
      </c>
      <c r="W595" s="11" t="s">
        <v>1276</v>
      </c>
      <c r="X595" s="11" t="s">
        <v>1373</v>
      </c>
      <c r="Z595" s="11">
        <f t="shared" si="23"/>
        <v>800</v>
      </c>
      <c r="AA595" s="11">
        <f t="shared" si="24"/>
        <v>4000</v>
      </c>
      <c r="AC595" s="14"/>
    </row>
    <row r="596" spans="1:29" s="11" customFormat="1" ht="11.85" customHeight="1" x14ac:dyDescent="0.2">
      <c r="A596" s="9" t="s">
        <v>926</v>
      </c>
      <c r="B596" s="10">
        <v>91</v>
      </c>
      <c r="C596" s="9" t="s">
        <v>310</v>
      </c>
      <c r="D596" s="9" t="s">
        <v>290</v>
      </c>
      <c r="E596" s="11" t="s">
        <v>291</v>
      </c>
      <c r="F596" s="11">
        <v>16</v>
      </c>
      <c r="G596" s="11">
        <v>25</v>
      </c>
      <c r="J596" s="11" t="s">
        <v>260</v>
      </c>
      <c r="K596" s="12" t="s">
        <v>918</v>
      </c>
      <c r="L596" s="9" t="s">
        <v>234</v>
      </c>
      <c r="M596" s="11" t="s">
        <v>918</v>
      </c>
      <c r="N596" s="11" t="s">
        <v>260</v>
      </c>
      <c r="P596" s="11">
        <v>25</v>
      </c>
      <c r="Q596" s="9" t="s">
        <v>310</v>
      </c>
      <c r="R596" s="10">
        <v>92.5</v>
      </c>
      <c r="S596" s="13" t="s">
        <v>1372</v>
      </c>
      <c r="T596" s="9" t="s">
        <v>929</v>
      </c>
      <c r="U596" s="11" t="s">
        <v>300</v>
      </c>
      <c r="V596" s="11" t="s">
        <v>300</v>
      </c>
      <c r="W596" s="11" t="s">
        <v>1276</v>
      </c>
      <c r="X596" s="11" t="s">
        <v>1373</v>
      </c>
      <c r="Z596" s="11">
        <f t="shared" si="23"/>
        <v>800</v>
      </c>
      <c r="AA596" s="11">
        <f t="shared" si="24"/>
        <v>4000</v>
      </c>
      <c r="AC596" s="14"/>
    </row>
    <row r="597" spans="1:29" s="11" customFormat="1" ht="11.85" customHeight="1" x14ac:dyDescent="0.2">
      <c r="A597" s="9" t="s">
        <v>928</v>
      </c>
      <c r="B597" s="10">
        <v>93</v>
      </c>
      <c r="C597" s="9" t="s">
        <v>310</v>
      </c>
      <c r="D597" s="9" t="s">
        <v>290</v>
      </c>
      <c r="E597" s="11" t="s">
        <v>291</v>
      </c>
      <c r="F597" s="11">
        <v>16</v>
      </c>
      <c r="G597" s="11">
        <v>25</v>
      </c>
      <c r="J597" s="11" t="s">
        <v>260</v>
      </c>
      <c r="K597" s="12" t="s">
        <v>918</v>
      </c>
      <c r="L597" s="9" t="s">
        <v>234</v>
      </c>
      <c r="M597" s="11" t="s">
        <v>918</v>
      </c>
      <c r="N597" s="11" t="s">
        <v>260</v>
      </c>
      <c r="P597" s="11">
        <v>25</v>
      </c>
      <c r="Q597" s="9" t="s">
        <v>310</v>
      </c>
      <c r="R597" s="10">
        <v>90.5</v>
      </c>
      <c r="S597" s="13" t="s">
        <v>1372</v>
      </c>
      <c r="T597" s="9" t="s">
        <v>931</v>
      </c>
      <c r="U597" s="11" t="s">
        <v>300</v>
      </c>
      <c r="V597" s="11" t="s">
        <v>300</v>
      </c>
      <c r="W597" s="11" t="s">
        <v>1276</v>
      </c>
      <c r="X597" s="11" t="s">
        <v>1373</v>
      </c>
      <c r="Z597" s="11">
        <f t="shared" si="23"/>
        <v>800</v>
      </c>
      <c r="AA597" s="11">
        <f t="shared" si="24"/>
        <v>4000</v>
      </c>
      <c r="AC597" s="14"/>
    </row>
    <row r="598" spans="1:29" s="11" customFormat="1" ht="11.85" customHeight="1" x14ac:dyDescent="0.2">
      <c r="A598" s="9" t="s">
        <v>922</v>
      </c>
      <c r="B598" s="10">
        <v>115.75</v>
      </c>
      <c r="C598" s="9" t="s">
        <v>310</v>
      </c>
      <c r="D598" s="9" t="s">
        <v>290</v>
      </c>
      <c r="E598" s="11" t="s">
        <v>291</v>
      </c>
      <c r="F598" s="11">
        <v>16</v>
      </c>
      <c r="G598" s="11">
        <v>25</v>
      </c>
      <c r="J598" s="11" t="s">
        <v>260</v>
      </c>
      <c r="K598" s="12" t="s">
        <v>918</v>
      </c>
      <c r="L598" s="9" t="s">
        <v>234</v>
      </c>
      <c r="M598" s="11" t="s">
        <v>918</v>
      </c>
      <c r="N598" s="11" t="s">
        <v>260</v>
      </c>
      <c r="P598" s="11">
        <v>25</v>
      </c>
      <c r="Q598" s="9" t="s">
        <v>310</v>
      </c>
      <c r="R598" s="10">
        <v>90</v>
      </c>
      <c r="S598" s="13" t="s">
        <v>1372</v>
      </c>
      <c r="T598" s="9" t="s">
        <v>927</v>
      </c>
      <c r="U598" s="11" t="s">
        <v>300</v>
      </c>
      <c r="V598" s="11" t="s">
        <v>300</v>
      </c>
      <c r="W598" s="11" t="s">
        <v>1276</v>
      </c>
      <c r="X598" s="11" t="s">
        <v>1373</v>
      </c>
      <c r="Z598" s="11">
        <f t="shared" si="23"/>
        <v>800</v>
      </c>
      <c r="AA598" s="11">
        <f t="shared" si="24"/>
        <v>4000</v>
      </c>
      <c r="AC598" s="14"/>
    </row>
    <row r="599" spans="1:29" s="11" customFormat="1" ht="11.85" customHeight="1" x14ac:dyDescent="0.2">
      <c r="A599" s="9" t="s">
        <v>951</v>
      </c>
      <c r="B599" s="10">
        <v>33.799999999999997</v>
      </c>
      <c r="C599" s="9" t="s">
        <v>297</v>
      </c>
      <c r="D599" s="9" t="s">
        <v>290</v>
      </c>
      <c r="E599" s="11" t="s">
        <v>291</v>
      </c>
      <c r="F599" s="11">
        <v>16</v>
      </c>
      <c r="G599" s="11">
        <v>25</v>
      </c>
      <c r="J599" s="11" t="s">
        <v>260</v>
      </c>
      <c r="K599" s="12" t="s">
        <v>943</v>
      </c>
      <c r="L599" s="9" t="s">
        <v>234</v>
      </c>
      <c r="M599" s="11" t="s">
        <v>943</v>
      </c>
      <c r="N599" s="11" t="s">
        <v>260</v>
      </c>
      <c r="P599" s="11">
        <v>25</v>
      </c>
      <c r="Q599" s="9" t="s">
        <v>297</v>
      </c>
      <c r="R599" s="18">
        <v>85.5</v>
      </c>
      <c r="S599" s="13" t="s">
        <v>1372</v>
      </c>
      <c r="T599" s="17" t="s">
        <v>948</v>
      </c>
      <c r="U599" s="11" t="s">
        <v>300</v>
      </c>
      <c r="V599" s="11" t="s">
        <v>300</v>
      </c>
      <c r="W599" s="11" t="s">
        <v>1276</v>
      </c>
      <c r="X599" s="11" t="s">
        <v>1373</v>
      </c>
      <c r="Z599" s="11">
        <f t="shared" si="23"/>
        <v>800</v>
      </c>
      <c r="AA599" s="11">
        <f t="shared" si="24"/>
        <v>4000</v>
      </c>
      <c r="AC599" s="14"/>
    </row>
    <row r="600" spans="1:29" s="11" customFormat="1" ht="11.85" customHeight="1" x14ac:dyDescent="0.2">
      <c r="A600" s="9" t="s">
        <v>951</v>
      </c>
      <c r="B600" s="10">
        <v>33.799999999999997</v>
      </c>
      <c r="C600" s="9" t="s">
        <v>297</v>
      </c>
      <c r="D600" s="9" t="s">
        <v>290</v>
      </c>
      <c r="E600" s="11" t="s">
        <v>291</v>
      </c>
      <c r="F600" s="11">
        <v>16</v>
      </c>
      <c r="G600" s="11">
        <v>25</v>
      </c>
      <c r="J600" s="11" t="s">
        <v>260</v>
      </c>
      <c r="K600" s="12" t="s">
        <v>943</v>
      </c>
      <c r="L600" s="9" t="s">
        <v>234</v>
      </c>
      <c r="M600" s="11" t="s">
        <v>943</v>
      </c>
      <c r="N600" s="11" t="s">
        <v>260</v>
      </c>
      <c r="P600" s="11">
        <v>25</v>
      </c>
      <c r="Q600" s="9" t="s">
        <v>297</v>
      </c>
      <c r="R600" s="18">
        <v>84.25</v>
      </c>
      <c r="S600" s="13" t="s">
        <v>1372</v>
      </c>
      <c r="T600" s="17" t="s">
        <v>946</v>
      </c>
      <c r="U600" s="11" t="s">
        <v>300</v>
      </c>
      <c r="V600" s="11" t="s">
        <v>300</v>
      </c>
      <c r="W600" s="11" t="s">
        <v>1276</v>
      </c>
      <c r="X600" s="11" t="s">
        <v>1373</v>
      </c>
      <c r="Z600" s="11">
        <f t="shared" si="23"/>
        <v>800</v>
      </c>
      <c r="AA600" s="11">
        <f t="shared" si="24"/>
        <v>4000</v>
      </c>
      <c r="AC600" s="14"/>
    </row>
    <row r="601" spans="1:29" s="11" customFormat="1" ht="11.85" customHeight="1" x14ac:dyDescent="0.2">
      <c r="A601" s="9" t="s">
        <v>942</v>
      </c>
      <c r="B601" s="10">
        <v>33.85</v>
      </c>
      <c r="C601" s="9" t="s">
        <v>297</v>
      </c>
      <c r="D601" s="9" t="s">
        <v>290</v>
      </c>
      <c r="E601" s="11" t="s">
        <v>291</v>
      </c>
      <c r="F601" s="11">
        <v>16</v>
      </c>
      <c r="G601" s="11">
        <v>25</v>
      </c>
      <c r="J601" s="11" t="s">
        <v>260</v>
      </c>
      <c r="K601" s="12" t="s">
        <v>943</v>
      </c>
      <c r="L601" s="9" t="s">
        <v>234</v>
      </c>
      <c r="M601" s="11" t="s">
        <v>943</v>
      </c>
      <c r="N601" s="11" t="s">
        <v>260</v>
      </c>
      <c r="P601" s="11">
        <v>25</v>
      </c>
      <c r="Q601" s="9" t="s">
        <v>310</v>
      </c>
      <c r="R601" s="18">
        <v>83</v>
      </c>
      <c r="S601" s="13" t="s">
        <v>1372</v>
      </c>
      <c r="T601" s="17" t="s">
        <v>950</v>
      </c>
      <c r="U601" s="11" t="s">
        <v>300</v>
      </c>
      <c r="V601" s="11" t="s">
        <v>300</v>
      </c>
      <c r="W601" s="11" t="s">
        <v>1276</v>
      </c>
      <c r="X601" s="11" t="s">
        <v>1373</v>
      </c>
      <c r="Z601" s="11">
        <f t="shared" si="23"/>
        <v>800</v>
      </c>
      <c r="AA601" s="11">
        <f t="shared" si="24"/>
        <v>4000</v>
      </c>
      <c r="AC601" s="14"/>
    </row>
    <row r="602" spans="1:29" s="11" customFormat="1" ht="11.85" customHeight="1" x14ac:dyDescent="0.2">
      <c r="A602" s="9" t="s">
        <v>945</v>
      </c>
      <c r="B602" s="10">
        <v>35</v>
      </c>
      <c r="C602" s="9" t="s">
        <v>297</v>
      </c>
      <c r="D602" s="9" t="s">
        <v>290</v>
      </c>
      <c r="E602" s="11" t="s">
        <v>291</v>
      </c>
      <c r="F602" s="11">
        <v>16</v>
      </c>
      <c r="G602" s="11">
        <v>25</v>
      </c>
      <c r="J602" s="11" t="s">
        <v>260</v>
      </c>
      <c r="K602" s="12" t="s">
        <v>943</v>
      </c>
      <c r="L602" s="9" t="s">
        <v>234</v>
      </c>
      <c r="M602" s="11" t="s">
        <v>943</v>
      </c>
      <c r="N602" s="11" t="s">
        <v>260</v>
      </c>
      <c r="P602" s="11">
        <v>25</v>
      </c>
      <c r="Q602" s="9" t="s">
        <v>297</v>
      </c>
      <c r="R602" s="18">
        <v>71.5</v>
      </c>
      <c r="S602" s="13" t="s">
        <v>1372</v>
      </c>
      <c r="T602" s="17" t="s">
        <v>944</v>
      </c>
      <c r="U602" s="11" t="s">
        <v>300</v>
      </c>
      <c r="V602" s="11" t="s">
        <v>300</v>
      </c>
      <c r="W602" s="11" t="s">
        <v>1276</v>
      </c>
      <c r="X602" s="11" t="s">
        <v>1373</v>
      </c>
      <c r="Z602" s="11">
        <f t="shared" si="23"/>
        <v>800</v>
      </c>
      <c r="AA602" s="11">
        <f t="shared" si="24"/>
        <v>4000</v>
      </c>
      <c r="AC602" s="14"/>
    </row>
    <row r="603" spans="1:29" s="11" customFormat="1" ht="11.85" customHeight="1" x14ac:dyDescent="0.2">
      <c r="A603" s="9" t="s">
        <v>1111</v>
      </c>
      <c r="B603" s="10">
        <v>18.829999999999998</v>
      </c>
      <c r="C603" s="9" t="s">
        <v>297</v>
      </c>
      <c r="D603" s="9" t="s">
        <v>290</v>
      </c>
      <c r="E603" s="11" t="s">
        <v>291</v>
      </c>
      <c r="F603" s="11">
        <v>16</v>
      </c>
      <c r="G603" s="11">
        <v>25</v>
      </c>
      <c r="J603" s="11" t="s">
        <v>260</v>
      </c>
      <c r="K603" s="12" t="s">
        <v>955</v>
      </c>
      <c r="L603" s="9" t="s">
        <v>234</v>
      </c>
      <c r="M603" s="11" t="s">
        <v>955</v>
      </c>
      <c r="N603" s="11" t="s">
        <v>260</v>
      </c>
      <c r="P603" s="11">
        <v>25</v>
      </c>
      <c r="Q603" s="9" t="s">
        <v>216</v>
      </c>
      <c r="R603" s="18">
        <v>285</v>
      </c>
      <c r="S603" s="13" t="s">
        <v>1372</v>
      </c>
      <c r="T603" s="17" t="s">
        <v>1371</v>
      </c>
      <c r="U603" s="11" t="s">
        <v>300</v>
      </c>
      <c r="V603" s="11" t="s">
        <v>300</v>
      </c>
      <c r="W603" s="11" t="s">
        <v>1276</v>
      </c>
      <c r="X603" s="11" t="s">
        <v>1373</v>
      </c>
      <c r="Z603" s="11">
        <f t="shared" si="23"/>
        <v>800</v>
      </c>
      <c r="AA603" s="11">
        <f t="shared" si="24"/>
        <v>4000</v>
      </c>
      <c r="AC603" s="14"/>
    </row>
    <row r="604" spans="1:29" s="11" customFormat="1" ht="11.85" customHeight="1" x14ac:dyDescent="0.2">
      <c r="A604" s="9" t="s">
        <v>1111</v>
      </c>
      <c r="B604" s="10">
        <v>18.829999999999998</v>
      </c>
      <c r="C604" s="9" t="s">
        <v>297</v>
      </c>
      <c r="D604" s="9" t="s">
        <v>290</v>
      </c>
      <c r="E604" s="11" t="s">
        <v>291</v>
      </c>
      <c r="F604" s="11">
        <v>16</v>
      </c>
      <c r="G604" s="11">
        <v>25</v>
      </c>
      <c r="J604" s="11" t="s">
        <v>260</v>
      </c>
      <c r="K604" s="12" t="s">
        <v>955</v>
      </c>
      <c r="L604" s="9" t="s">
        <v>234</v>
      </c>
      <c r="M604" s="11" t="s">
        <v>955</v>
      </c>
      <c r="N604" s="11" t="s">
        <v>260</v>
      </c>
      <c r="P604" s="11">
        <v>25</v>
      </c>
      <c r="Q604" s="9" t="s">
        <v>310</v>
      </c>
      <c r="R604" s="18">
        <v>118</v>
      </c>
      <c r="S604" s="13" t="s">
        <v>1372</v>
      </c>
      <c r="T604" s="17" t="s">
        <v>958</v>
      </c>
      <c r="U604" s="11" t="s">
        <v>300</v>
      </c>
      <c r="V604" s="11" t="s">
        <v>300</v>
      </c>
      <c r="W604" s="11" t="s">
        <v>1276</v>
      </c>
      <c r="X604" s="11" t="s">
        <v>1373</v>
      </c>
      <c r="Z604" s="11">
        <f t="shared" si="23"/>
        <v>800</v>
      </c>
      <c r="AA604" s="11">
        <f t="shared" si="24"/>
        <v>4000</v>
      </c>
      <c r="AC604" s="14"/>
    </row>
    <row r="605" spans="1:29" s="11" customFormat="1" ht="11.85" customHeight="1" x14ac:dyDescent="0.2">
      <c r="A605" s="9" t="s">
        <v>1111</v>
      </c>
      <c r="B605" s="10">
        <v>18.829999999999998</v>
      </c>
      <c r="C605" s="9" t="s">
        <v>297</v>
      </c>
      <c r="D605" s="9" t="s">
        <v>290</v>
      </c>
      <c r="E605" s="11" t="s">
        <v>291</v>
      </c>
      <c r="F605" s="11">
        <v>16</v>
      </c>
      <c r="G605" s="11">
        <v>25</v>
      </c>
      <c r="J605" s="11" t="s">
        <v>260</v>
      </c>
      <c r="K605" s="12" t="s">
        <v>955</v>
      </c>
      <c r="L605" s="9" t="s">
        <v>234</v>
      </c>
      <c r="M605" s="11" t="s">
        <v>955</v>
      </c>
      <c r="N605" s="11" t="s">
        <v>260</v>
      </c>
      <c r="P605" s="11">
        <v>25</v>
      </c>
      <c r="Q605" s="9" t="s">
        <v>310</v>
      </c>
      <c r="R605" s="18">
        <v>103</v>
      </c>
      <c r="S605" s="13" t="s">
        <v>1372</v>
      </c>
      <c r="T605" s="17" t="s">
        <v>959</v>
      </c>
      <c r="U605" s="11" t="s">
        <v>300</v>
      </c>
      <c r="V605" s="11" t="s">
        <v>300</v>
      </c>
      <c r="W605" s="11" t="s">
        <v>1276</v>
      </c>
      <c r="X605" s="11" t="s">
        <v>1373</v>
      </c>
      <c r="Z605" s="11">
        <f t="shared" si="23"/>
        <v>800</v>
      </c>
      <c r="AA605" s="11">
        <f t="shared" si="24"/>
        <v>4000</v>
      </c>
      <c r="AC605" s="14"/>
    </row>
    <row r="606" spans="1:29" s="11" customFormat="1" ht="11.85" customHeight="1" x14ac:dyDescent="0.2">
      <c r="A606" s="9" t="s">
        <v>1111</v>
      </c>
      <c r="B606" s="10">
        <v>18.829999999999998</v>
      </c>
      <c r="C606" s="9" t="s">
        <v>297</v>
      </c>
      <c r="D606" s="9" t="s">
        <v>290</v>
      </c>
      <c r="E606" s="11" t="s">
        <v>291</v>
      </c>
      <c r="F606" s="11">
        <v>16</v>
      </c>
      <c r="G606" s="11">
        <v>25</v>
      </c>
      <c r="J606" s="11" t="s">
        <v>260</v>
      </c>
      <c r="K606" s="12" t="s">
        <v>955</v>
      </c>
      <c r="L606" s="9" t="s">
        <v>234</v>
      </c>
      <c r="M606" s="11" t="s">
        <v>955</v>
      </c>
      <c r="N606" s="11" t="s">
        <v>260</v>
      </c>
      <c r="P606" s="11">
        <v>25</v>
      </c>
      <c r="Q606" s="9" t="s">
        <v>297</v>
      </c>
      <c r="R606" s="10">
        <v>80.5</v>
      </c>
      <c r="S606" s="13" t="s">
        <v>1372</v>
      </c>
      <c r="T606" s="9" t="s">
        <v>957</v>
      </c>
      <c r="U606" s="11" t="s">
        <v>300</v>
      </c>
      <c r="V606" s="11" t="s">
        <v>300</v>
      </c>
      <c r="W606" s="11" t="s">
        <v>1276</v>
      </c>
      <c r="X606" s="11" t="s">
        <v>1373</v>
      </c>
      <c r="Z606" s="11">
        <f t="shared" si="23"/>
        <v>800</v>
      </c>
      <c r="AA606" s="11">
        <f t="shared" si="24"/>
        <v>4000</v>
      </c>
      <c r="AC606" s="14"/>
    </row>
    <row r="607" spans="1:29" s="11" customFormat="1" ht="11.85" customHeight="1" x14ac:dyDescent="0.2">
      <c r="A607" s="9" t="s">
        <v>954</v>
      </c>
      <c r="B607" s="10">
        <v>38</v>
      </c>
      <c r="C607" s="9" t="s">
        <v>297</v>
      </c>
      <c r="D607" s="9" t="s">
        <v>290</v>
      </c>
      <c r="E607" s="11" t="s">
        <v>291</v>
      </c>
      <c r="F607" s="11">
        <v>16</v>
      </c>
      <c r="G607" s="11">
        <v>25</v>
      </c>
      <c r="J607" s="11" t="s">
        <v>260</v>
      </c>
      <c r="K607" s="12" t="s">
        <v>955</v>
      </c>
      <c r="L607" s="9" t="s">
        <v>234</v>
      </c>
      <c r="M607" s="11" t="s">
        <v>955</v>
      </c>
      <c r="N607" s="11" t="s">
        <v>260</v>
      </c>
      <c r="P607" s="11">
        <v>25</v>
      </c>
      <c r="Q607" s="9" t="s">
        <v>297</v>
      </c>
      <c r="R607" s="10">
        <v>75</v>
      </c>
      <c r="S607" s="13" t="s">
        <v>1372</v>
      </c>
      <c r="T607" s="9" t="s">
        <v>956</v>
      </c>
      <c r="U607" s="11" t="s">
        <v>300</v>
      </c>
      <c r="V607" s="11" t="s">
        <v>300</v>
      </c>
      <c r="W607" s="11" t="s">
        <v>1276</v>
      </c>
      <c r="X607" s="11" t="s">
        <v>1373</v>
      </c>
      <c r="Z607" s="11">
        <f t="shared" si="23"/>
        <v>800</v>
      </c>
      <c r="AA607" s="11">
        <f t="shared" si="24"/>
        <v>4000</v>
      </c>
      <c r="AC607" s="14"/>
    </row>
    <row r="608" spans="1:29" s="11" customFormat="1" ht="11.85" customHeight="1" x14ac:dyDescent="0.2">
      <c r="A608" s="9" t="s">
        <v>954</v>
      </c>
      <c r="B608" s="10">
        <v>38</v>
      </c>
      <c r="C608" s="9" t="s">
        <v>297</v>
      </c>
      <c r="D608" s="9" t="s">
        <v>290</v>
      </c>
      <c r="E608" s="11" t="s">
        <v>291</v>
      </c>
      <c r="F608" s="11">
        <v>16</v>
      </c>
      <c r="G608" s="11">
        <v>25</v>
      </c>
      <c r="J608" s="11" t="s">
        <v>260</v>
      </c>
      <c r="K608" s="12" t="s">
        <v>955</v>
      </c>
      <c r="L608" s="9" t="s">
        <v>234</v>
      </c>
      <c r="M608" s="11" t="s">
        <v>955</v>
      </c>
      <c r="N608" s="11" t="s">
        <v>260</v>
      </c>
      <c r="P608" s="11">
        <v>25</v>
      </c>
      <c r="Q608" s="9" t="s">
        <v>297</v>
      </c>
      <c r="R608" s="10">
        <v>39.25</v>
      </c>
      <c r="S608" s="13" t="s">
        <v>1372</v>
      </c>
      <c r="T608" s="9" t="s">
        <v>1110</v>
      </c>
      <c r="U608" s="11" t="s">
        <v>300</v>
      </c>
      <c r="V608" s="11" t="s">
        <v>300</v>
      </c>
      <c r="W608" s="11" t="s">
        <v>1276</v>
      </c>
      <c r="X608" s="11" t="s">
        <v>1373</v>
      </c>
      <c r="Z608" s="11">
        <f t="shared" si="23"/>
        <v>800</v>
      </c>
      <c r="AA608" s="11">
        <f t="shared" si="24"/>
        <v>4000</v>
      </c>
      <c r="AC608" s="14"/>
    </row>
    <row r="609" spans="1:29" s="11" customFormat="1" ht="11.85" customHeight="1" x14ac:dyDescent="0.2">
      <c r="A609" s="9" t="s">
        <v>954</v>
      </c>
      <c r="B609" s="10">
        <v>38</v>
      </c>
      <c r="C609" s="9" t="s">
        <v>297</v>
      </c>
      <c r="D609" s="9" t="s">
        <v>290</v>
      </c>
      <c r="E609" s="11" t="s">
        <v>291</v>
      </c>
      <c r="F609" s="11">
        <v>16</v>
      </c>
      <c r="G609" s="11">
        <v>25</v>
      </c>
      <c r="J609" s="11" t="s">
        <v>260</v>
      </c>
      <c r="K609" s="12" t="s">
        <v>955</v>
      </c>
      <c r="L609" s="9" t="s">
        <v>234</v>
      </c>
      <c r="M609" s="11" t="s">
        <v>955</v>
      </c>
      <c r="N609" s="11" t="s">
        <v>260</v>
      </c>
      <c r="P609" s="11">
        <v>25</v>
      </c>
      <c r="Q609" s="9" t="s">
        <v>297</v>
      </c>
      <c r="R609" s="10">
        <v>39.25</v>
      </c>
      <c r="S609" s="13" t="s">
        <v>1372</v>
      </c>
      <c r="T609" s="9" t="s">
        <v>1110</v>
      </c>
      <c r="U609" s="11" t="s">
        <v>300</v>
      </c>
      <c r="V609" s="11" t="s">
        <v>300</v>
      </c>
      <c r="W609" s="11" t="s">
        <v>1276</v>
      </c>
      <c r="X609" s="11" t="s">
        <v>1373</v>
      </c>
      <c r="Z609" s="11">
        <f t="shared" si="23"/>
        <v>800</v>
      </c>
      <c r="AA609" s="11">
        <f t="shared" si="24"/>
        <v>4000</v>
      </c>
      <c r="AC609" s="14"/>
    </row>
    <row r="610" spans="1:29" s="11" customFormat="1" ht="11.85" customHeight="1" x14ac:dyDescent="0.2">
      <c r="A610" s="9" t="s">
        <v>954</v>
      </c>
      <c r="B610" s="10">
        <v>38</v>
      </c>
      <c r="C610" s="9" t="s">
        <v>297</v>
      </c>
      <c r="D610" s="9" t="s">
        <v>290</v>
      </c>
      <c r="E610" s="11" t="s">
        <v>291</v>
      </c>
      <c r="F610" s="11">
        <v>16</v>
      </c>
      <c r="G610" s="11">
        <v>25</v>
      </c>
      <c r="J610" s="11" t="s">
        <v>260</v>
      </c>
      <c r="K610" s="12" t="s">
        <v>955</v>
      </c>
      <c r="L610" s="9" t="s">
        <v>234</v>
      </c>
      <c r="M610" s="11" t="s">
        <v>955</v>
      </c>
      <c r="N610" s="11" t="s">
        <v>260</v>
      </c>
      <c r="P610" s="11">
        <v>25</v>
      </c>
      <c r="Q610" s="9" t="s">
        <v>297</v>
      </c>
      <c r="R610" s="10">
        <v>24.65</v>
      </c>
      <c r="S610" s="13" t="s">
        <v>1372</v>
      </c>
      <c r="T610" s="9" t="s">
        <v>1109</v>
      </c>
      <c r="U610" s="11" t="s">
        <v>300</v>
      </c>
      <c r="V610" s="11" t="s">
        <v>300</v>
      </c>
      <c r="W610" s="11" t="s">
        <v>1276</v>
      </c>
      <c r="X610" s="11" t="s">
        <v>1373</v>
      </c>
      <c r="Z610" s="11">
        <f t="shared" si="23"/>
        <v>800</v>
      </c>
      <c r="AA610" s="11">
        <f t="shared" si="24"/>
        <v>4000</v>
      </c>
      <c r="AC610" s="14"/>
    </row>
    <row r="611" spans="1:29" s="11" customFormat="1" ht="11.85" customHeight="1" x14ac:dyDescent="0.2">
      <c r="A611" s="9" t="s">
        <v>932</v>
      </c>
      <c r="B611" s="10">
        <v>34.25</v>
      </c>
      <c r="C611" s="9" t="s">
        <v>297</v>
      </c>
      <c r="D611" s="9" t="s">
        <v>290</v>
      </c>
      <c r="E611" s="11" t="s">
        <v>291</v>
      </c>
      <c r="F611" s="11">
        <v>16</v>
      </c>
      <c r="G611" s="11">
        <v>25</v>
      </c>
      <c r="J611" s="13" t="s">
        <v>260</v>
      </c>
      <c r="K611" s="12" t="s">
        <v>933</v>
      </c>
      <c r="L611" s="9" t="s">
        <v>234</v>
      </c>
      <c r="M611" s="11" t="s">
        <v>933</v>
      </c>
      <c r="N611" s="13" t="s">
        <v>260</v>
      </c>
      <c r="P611" s="11">
        <v>25</v>
      </c>
      <c r="Q611" s="9" t="s">
        <v>216</v>
      </c>
      <c r="R611" s="18">
        <v>280</v>
      </c>
      <c r="S611" s="15" t="s">
        <v>1372</v>
      </c>
      <c r="T611" s="17" t="s">
        <v>1370</v>
      </c>
      <c r="U611" s="11" t="s">
        <v>300</v>
      </c>
      <c r="V611" s="11" t="s">
        <v>300</v>
      </c>
      <c r="W611" s="11" t="s">
        <v>1276</v>
      </c>
      <c r="X611" s="11" t="s">
        <v>1373</v>
      </c>
      <c r="Z611" s="11">
        <f t="shared" si="23"/>
        <v>800</v>
      </c>
      <c r="AA611" s="11">
        <f t="shared" si="24"/>
        <v>4000</v>
      </c>
      <c r="AC611" s="14"/>
    </row>
    <row r="612" spans="1:29" s="11" customFormat="1" ht="11.85" customHeight="1" x14ac:dyDescent="0.2">
      <c r="A612" s="17" t="s">
        <v>1367</v>
      </c>
      <c r="B612" s="18">
        <v>275</v>
      </c>
      <c r="C612" s="9" t="s">
        <v>216</v>
      </c>
      <c r="D612" s="9" t="s">
        <v>290</v>
      </c>
      <c r="E612" s="11" t="s">
        <v>291</v>
      </c>
      <c r="F612" s="11">
        <v>16</v>
      </c>
      <c r="G612" s="11">
        <v>25</v>
      </c>
      <c r="I612" s="12" t="s">
        <v>708</v>
      </c>
      <c r="J612" s="13" t="s">
        <v>260</v>
      </c>
      <c r="K612" s="12" t="s">
        <v>642</v>
      </c>
      <c r="L612" s="9" t="s">
        <v>234</v>
      </c>
      <c r="M612" s="11" t="s">
        <v>708</v>
      </c>
      <c r="N612" s="15" t="s">
        <v>260</v>
      </c>
      <c r="O612" s="24"/>
      <c r="P612" s="11">
        <v>25</v>
      </c>
      <c r="Q612" s="9" t="s">
        <v>297</v>
      </c>
      <c r="R612" s="18">
        <v>90</v>
      </c>
      <c r="S612" s="13" t="s">
        <v>1372</v>
      </c>
      <c r="T612" s="9" t="s">
        <v>711</v>
      </c>
      <c r="U612" s="11" t="s">
        <v>300</v>
      </c>
      <c r="V612" s="11" t="s">
        <v>300</v>
      </c>
      <c r="W612" s="11" t="s">
        <v>1276</v>
      </c>
      <c r="X612" s="11" t="s">
        <v>1373</v>
      </c>
      <c r="Z612" s="11">
        <f t="shared" si="23"/>
        <v>800</v>
      </c>
      <c r="AA612" s="11">
        <f t="shared" si="24"/>
        <v>4000</v>
      </c>
      <c r="AC612" s="14"/>
    </row>
    <row r="613" spans="1:29" s="11" customFormat="1" ht="11.85" customHeight="1" x14ac:dyDescent="0.2">
      <c r="A613" s="9" t="s">
        <v>1364</v>
      </c>
      <c r="B613" s="10">
        <v>275</v>
      </c>
      <c r="C613" s="9" t="s">
        <v>216</v>
      </c>
      <c r="D613" s="9" t="s">
        <v>290</v>
      </c>
      <c r="E613" s="11" t="s">
        <v>291</v>
      </c>
      <c r="F613" s="11">
        <v>16</v>
      </c>
      <c r="G613" s="11">
        <v>25</v>
      </c>
      <c r="J613" s="13" t="s">
        <v>260</v>
      </c>
      <c r="K613" s="12" t="s">
        <v>876</v>
      </c>
      <c r="L613" s="9" t="s">
        <v>234</v>
      </c>
      <c r="M613" s="11" t="s">
        <v>876</v>
      </c>
      <c r="N613" s="13" t="s">
        <v>260</v>
      </c>
      <c r="P613" s="11">
        <v>25</v>
      </c>
      <c r="Q613" s="9" t="s">
        <v>297</v>
      </c>
      <c r="R613" s="10">
        <v>96</v>
      </c>
      <c r="S613" s="13" t="s">
        <v>1372</v>
      </c>
      <c r="T613" s="9" t="s">
        <v>879</v>
      </c>
      <c r="U613" s="11" t="s">
        <v>300</v>
      </c>
      <c r="V613" s="11" t="s">
        <v>300</v>
      </c>
      <c r="W613" s="11" t="s">
        <v>1276</v>
      </c>
      <c r="X613" s="11" t="s">
        <v>1373</v>
      </c>
      <c r="Z613" s="11">
        <f t="shared" si="23"/>
        <v>800</v>
      </c>
      <c r="AA613" s="11">
        <f t="shared" si="24"/>
        <v>4000</v>
      </c>
      <c r="AC613" s="14"/>
    </row>
    <row r="614" spans="1:29" s="11" customFormat="1" ht="11.85" customHeight="1" x14ac:dyDescent="0.2">
      <c r="A614" s="9" t="s">
        <v>908</v>
      </c>
      <c r="B614" s="10">
        <v>85</v>
      </c>
      <c r="C614" s="9" t="s">
        <v>310</v>
      </c>
      <c r="D614" s="9" t="s">
        <v>290</v>
      </c>
      <c r="E614" s="11" t="s">
        <v>291</v>
      </c>
      <c r="F614" s="11">
        <v>16</v>
      </c>
      <c r="G614" s="11">
        <v>10</v>
      </c>
      <c r="H614" s="11" t="s">
        <v>1270</v>
      </c>
      <c r="J614" s="13" t="s">
        <v>260</v>
      </c>
      <c r="K614" s="12" t="s">
        <v>906</v>
      </c>
      <c r="L614" s="9" t="s">
        <v>234</v>
      </c>
      <c r="M614" s="11" t="s">
        <v>906</v>
      </c>
      <c r="N614" s="13" t="s">
        <v>260</v>
      </c>
      <c r="P614" s="11">
        <v>10</v>
      </c>
      <c r="Q614" s="9" t="s">
        <v>216</v>
      </c>
      <c r="R614" s="10">
        <v>255</v>
      </c>
      <c r="S614" s="13" t="s">
        <v>1372</v>
      </c>
      <c r="T614" s="9" t="s">
        <v>1353</v>
      </c>
      <c r="U614" s="11" t="s">
        <v>300</v>
      </c>
      <c r="V614" s="11" t="s">
        <v>300</v>
      </c>
      <c r="W614" s="11" t="s">
        <v>1276</v>
      </c>
      <c r="X614" s="11" t="s">
        <v>1373</v>
      </c>
      <c r="Z614" s="11">
        <f t="shared" si="23"/>
        <v>320</v>
      </c>
      <c r="AA614" s="11">
        <f t="shared" si="24"/>
        <v>1600</v>
      </c>
      <c r="AC614" s="14"/>
    </row>
    <row r="615" spans="1:29" s="11" customFormat="1" ht="11.85" customHeight="1" x14ac:dyDescent="0.2">
      <c r="L615" s="9" t="s">
        <v>234</v>
      </c>
      <c r="Q615" s="9"/>
      <c r="R615" s="10"/>
      <c r="T615" s="9"/>
    </row>
    <row r="616" spans="1:29" ht="11.85" customHeight="1" x14ac:dyDescent="0.25">
      <c r="G616" s="76">
        <f>SUBTOTAL(9,G1:G615)</f>
        <v>15860</v>
      </c>
      <c r="M616" s="76">
        <f>G616-P616</f>
        <v>0</v>
      </c>
      <c r="P616" s="76">
        <f>SUBTOTAL(9,P1:P615)</f>
        <v>15860</v>
      </c>
      <c r="Y616" s="11"/>
    </row>
    <row r="617" spans="1:29" ht="11.85" customHeight="1" x14ac:dyDescent="0.25">
      <c r="Y617" s="11"/>
    </row>
    <row r="618" spans="1:29" x14ac:dyDescent="0.25">
      <c r="AA618">
        <f>SUM(AA2:AA617)</f>
        <v>2537600</v>
      </c>
    </row>
    <row r="629" spans="1:20" ht="11.85" customHeight="1" x14ac:dyDescent="0.25"/>
    <row r="630" spans="1:20" s="11" customFormat="1" ht="11.85" customHeight="1" x14ac:dyDescent="0.2">
      <c r="A630" s="9"/>
      <c r="B630" s="10"/>
      <c r="C630" s="9"/>
      <c r="D630" s="9"/>
      <c r="K630" s="12"/>
      <c r="L630" s="9"/>
      <c r="Q630" s="9"/>
      <c r="R630" s="10"/>
      <c r="T630" s="9"/>
    </row>
    <row r="636" spans="1:20" s="11" customFormat="1" ht="11.85" customHeight="1" x14ac:dyDescent="0.2">
      <c r="A636" s="9"/>
      <c r="B636" s="10"/>
      <c r="C636" s="9"/>
      <c r="D636" s="9"/>
      <c r="K636" s="12"/>
      <c r="L636" s="9"/>
      <c r="Q636" s="9"/>
      <c r="R636" s="10"/>
      <c r="T636" s="9"/>
    </row>
    <row r="637" spans="1:20" ht="11.85" customHeight="1" x14ac:dyDescent="0.25"/>
    <row r="639" spans="1:20" s="11" customFormat="1" ht="10.199999999999999" x14ac:dyDescent="0.2">
      <c r="A639" s="9"/>
      <c r="B639" s="10"/>
      <c r="C639" s="9"/>
      <c r="D639" s="9"/>
      <c r="K639" s="12"/>
      <c r="L639" s="9"/>
      <c r="Q639" s="9"/>
      <c r="R639" s="10"/>
      <c r="T639" s="9"/>
    </row>
    <row r="641" spans="1:20" s="11" customFormat="1" ht="10.199999999999999" x14ac:dyDescent="0.2">
      <c r="A641" s="9"/>
      <c r="B641" s="10"/>
      <c r="C641" s="9"/>
      <c r="D641" s="9"/>
      <c r="K641" s="12"/>
      <c r="L641" s="9"/>
      <c r="Q641" s="9"/>
      <c r="R641" s="10"/>
      <c r="T641" s="9"/>
    </row>
    <row r="643" spans="1:20" s="11" customFormat="1" ht="10.199999999999999" x14ac:dyDescent="0.2">
      <c r="A643" s="9"/>
      <c r="B643" s="10"/>
      <c r="C643" s="9"/>
      <c r="D643" s="9"/>
      <c r="K643" s="12"/>
      <c r="L643" s="9"/>
      <c r="Q643" s="9"/>
      <c r="R643" s="10"/>
      <c r="T643" s="9"/>
    </row>
    <row r="645" spans="1:20" s="11" customFormat="1" ht="10.199999999999999" x14ac:dyDescent="0.2">
      <c r="A645" s="9"/>
      <c r="B645" s="10"/>
      <c r="C645" s="9"/>
      <c r="D645" s="9"/>
      <c r="K645" s="12"/>
      <c r="L645" s="9"/>
      <c r="Q645" s="9"/>
      <c r="R645" s="10"/>
      <c r="T645" s="9"/>
    </row>
    <row r="647" spans="1:20" s="11" customFormat="1" ht="10.199999999999999" x14ac:dyDescent="0.2">
      <c r="A647" s="9"/>
      <c r="B647" s="10"/>
      <c r="C647" s="9"/>
      <c r="D647" s="9"/>
      <c r="K647" s="12"/>
      <c r="L647" s="9"/>
      <c r="Q647" s="9"/>
      <c r="R647" s="10"/>
      <c r="T647" s="9"/>
    </row>
    <row r="649" spans="1:20" s="11" customFormat="1" ht="10.199999999999999" x14ac:dyDescent="0.2">
      <c r="A649" s="9"/>
      <c r="B649" s="10"/>
      <c r="C649" s="9"/>
      <c r="D649" s="9"/>
      <c r="K649" s="12"/>
      <c r="L649" s="9"/>
      <c r="Q649" s="9"/>
      <c r="R649" s="10"/>
      <c r="T649" s="9"/>
    </row>
    <row r="651" spans="1:20" s="11" customFormat="1" ht="10.199999999999999" x14ac:dyDescent="0.2">
      <c r="A651" s="9"/>
      <c r="B651" s="10"/>
      <c r="C651" s="9"/>
      <c r="D651" s="9"/>
      <c r="K651" s="12"/>
      <c r="L651" s="9"/>
      <c r="Q651" s="9"/>
      <c r="R651" s="10"/>
      <c r="T651" s="9"/>
    </row>
    <row r="653" spans="1:20" s="11" customFormat="1" ht="10.199999999999999" x14ac:dyDescent="0.2">
      <c r="A653" s="9"/>
      <c r="B653" s="10"/>
      <c r="C653" s="9"/>
      <c r="D653" s="9"/>
      <c r="K653" s="12"/>
      <c r="L653" s="9"/>
      <c r="Q653" s="9"/>
      <c r="R653" s="10"/>
      <c r="T653" s="9"/>
    </row>
    <row r="655" spans="1:20" s="11" customFormat="1" ht="10.199999999999999" x14ac:dyDescent="0.2">
      <c r="A655" s="9"/>
      <c r="B655" s="10"/>
      <c r="C655" s="9"/>
      <c r="D655" s="9"/>
      <c r="K655" s="12"/>
      <c r="L655" s="9"/>
      <c r="Q655" s="9"/>
      <c r="R655" s="10"/>
      <c r="T655" s="9"/>
    </row>
    <row r="657" spans="1:20" s="11" customFormat="1" ht="10.199999999999999" x14ac:dyDescent="0.2">
      <c r="A657" s="9"/>
      <c r="B657" s="10"/>
      <c r="C657" s="9"/>
      <c r="D657" s="9"/>
      <c r="K657" s="12"/>
      <c r="L657" s="9"/>
      <c r="Q657" s="9"/>
      <c r="R657" s="10"/>
      <c r="T657" s="9"/>
    </row>
    <row r="659" spans="1:20" s="11" customFormat="1" ht="10.199999999999999" x14ac:dyDescent="0.2">
      <c r="A659" s="9"/>
      <c r="B659" s="10"/>
      <c r="C659" s="9"/>
      <c r="D659" s="9"/>
      <c r="K659" s="12"/>
      <c r="L659" s="9"/>
      <c r="Q659" s="9"/>
      <c r="R659" s="10"/>
      <c r="T659" s="9"/>
    </row>
    <row r="667" spans="1:20" s="11" customFormat="1" ht="10.199999999999999" x14ac:dyDescent="0.2">
      <c r="A667" s="9"/>
      <c r="B667" s="10"/>
      <c r="C667" s="9"/>
      <c r="D667" s="9"/>
      <c r="K667" s="12"/>
      <c r="L667" s="9"/>
      <c r="Q667" s="9"/>
      <c r="R667" s="10"/>
      <c r="T667" s="9"/>
    </row>
    <row r="669" spans="1:20" s="11" customFormat="1" ht="10.199999999999999" x14ac:dyDescent="0.2">
      <c r="A669" s="9"/>
      <c r="B669" s="10"/>
      <c r="C669" s="9"/>
      <c r="D669" s="9"/>
      <c r="K669" s="12"/>
      <c r="L669" s="9"/>
      <c r="Q669" s="9"/>
      <c r="R669" s="10"/>
      <c r="T669" s="9"/>
    </row>
    <row r="671" spans="1:20" s="11" customFormat="1" ht="10.199999999999999" x14ac:dyDescent="0.2">
      <c r="A671" s="9"/>
      <c r="B671" s="10"/>
      <c r="C671" s="9"/>
      <c r="D671" s="9"/>
      <c r="K671" s="12"/>
      <c r="L671" s="9"/>
      <c r="Q671" s="9"/>
      <c r="R671" s="10"/>
      <c r="T671" s="9"/>
    </row>
    <row r="672" spans="1:20" s="11" customFormat="1" ht="10.199999999999999" x14ac:dyDescent="0.2">
      <c r="A672" s="9"/>
      <c r="B672" s="10"/>
      <c r="C672" s="9"/>
      <c r="D672" s="9"/>
      <c r="K672" s="12"/>
      <c r="L672" s="9"/>
      <c r="Q672" s="9"/>
      <c r="R672" s="10"/>
      <c r="T672" s="9"/>
    </row>
    <row r="673" spans="1:29" ht="11.4" customHeight="1" x14ac:dyDescent="0.25">
      <c r="Y673" s="11"/>
    </row>
    <row r="678" spans="1:29" s="11" customFormat="1" ht="10.199999999999999" x14ac:dyDescent="0.2">
      <c r="L678" s="9"/>
      <c r="Q678" s="9"/>
      <c r="R678" s="10"/>
      <c r="T678" s="9"/>
      <c r="AC678" s="14"/>
    </row>
    <row r="679" spans="1:29" s="11" customFormat="1" ht="10.199999999999999" x14ac:dyDescent="0.2">
      <c r="L679" s="9"/>
      <c r="Q679" s="9"/>
      <c r="R679" s="10"/>
      <c r="T679" s="9"/>
      <c r="AC679" s="14"/>
    </row>
    <row r="681" spans="1:29" x14ac:dyDescent="0.25">
      <c r="Y681" s="11"/>
    </row>
    <row r="682" spans="1:29" s="11" customFormat="1" ht="10.199999999999999" x14ac:dyDescent="0.2">
      <c r="A682" s="9"/>
      <c r="B682" s="10"/>
      <c r="C682" s="9"/>
      <c r="D682" s="9"/>
      <c r="I682" s="12"/>
      <c r="K682" s="12"/>
      <c r="L682" s="9"/>
      <c r="Q682" s="9"/>
      <c r="R682" s="10"/>
      <c r="T682" s="9"/>
    </row>
    <row r="683" spans="1:29" x14ac:dyDescent="0.25">
      <c r="Y683" s="11"/>
    </row>
    <row r="684" spans="1:29" s="11" customFormat="1" ht="10.199999999999999" x14ac:dyDescent="0.2">
      <c r="A684" s="9"/>
      <c r="B684" s="10"/>
      <c r="C684" s="9"/>
      <c r="D684" s="9"/>
      <c r="I684" s="12"/>
      <c r="K684" s="12"/>
      <c r="L684" s="9"/>
      <c r="Q684" s="9"/>
      <c r="R684" s="10"/>
      <c r="T684" s="9"/>
    </row>
    <row r="685" spans="1:29" s="11" customFormat="1" ht="10.199999999999999" x14ac:dyDescent="0.2">
      <c r="A685" s="9"/>
      <c r="B685" s="10"/>
      <c r="C685" s="9"/>
      <c r="D685" s="9"/>
      <c r="I685" s="12"/>
      <c r="K685" s="12"/>
      <c r="L685" s="9"/>
      <c r="Q685" s="9"/>
      <c r="R685" s="10"/>
      <c r="T685" s="9"/>
    </row>
    <row r="686" spans="1:29" s="11" customFormat="1" ht="10.199999999999999" x14ac:dyDescent="0.2">
      <c r="A686" s="9"/>
      <c r="B686" s="10"/>
      <c r="C686" s="9"/>
      <c r="D686" s="9"/>
      <c r="I686" s="12"/>
      <c r="K686" s="12"/>
      <c r="L686" s="9"/>
      <c r="Q686" s="9"/>
      <c r="R686" s="10"/>
      <c r="T686" s="9"/>
    </row>
    <row r="687" spans="1:29" s="11" customFormat="1" ht="10.199999999999999" x14ac:dyDescent="0.2">
      <c r="A687" s="9"/>
      <c r="B687" s="10"/>
      <c r="C687" s="9"/>
      <c r="D687" s="9"/>
      <c r="I687" s="12"/>
      <c r="K687" s="12"/>
      <c r="L687" s="9"/>
      <c r="Q687" s="9"/>
      <c r="R687" s="10"/>
      <c r="T687" s="9"/>
    </row>
    <row r="688" spans="1:29" s="11" customFormat="1" ht="10.199999999999999" x14ac:dyDescent="0.2">
      <c r="A688" s="9"/>
      <c r="B688" s="10"/>
      <c r="C688" s="9"/>
      <c r="D688" s="9"/>
      <c r="I688" s="12"/>
      <c r="K688" s="12"/>
      <c r="L688" s="9"/>
      <c r="Q688" s="9"/>
      <c r="R688" s="10"/>
      <c r="T688" s="9"/>
    </row>
    <row r="689" spans="1:25" x14ac:dyDescent="0.25">
      <c r="Y689" s="11"/>
    </row>
    <row r="690" spans="1:25" s="11" customFormat="1" ht="10.199999999999999" x14ac:dyDescent="0.2">
      <c r="A690" s="9"/>
      <c r="B690" s="10"/>
      <c r="C690" s="9"/>
      <c r="D690" s="9"/>
      <c r="I690" s="12"/>
      <c r="K690" s="12"/>
      <c r="L690" s="9"/>
      <c r="Q690" s="9"/>
      <c r="R690" s="10"/>
      <c r="T690" s="9"/>
    </row>
    <row r="691" spans="1:25" x14ac:dyDescent="0.25">
      <c r="Y691" s="11"/>
    </row>
    <row r="692" spans="1:25" x14ac:dyDescent="0.25">
      <c r="Y692" s="11"/>
    </row>
    <row r="693" spans="1:25" x14ac:dyDescent="0.25">
      <c r="Y693" s="11"/>
    </row>
    <row r="694" spans="1:25" x14ac:dyDescent="0.25">
      <c r="Y694" s="11"/>
    </row>
    <row r="703" spans="1:25" s="11" customFormat="1" ht="10.199999999999999" x14ac:dyDescent="0.2">
      <c r="A703" s="9"/>
      <c r="B703" s="10"/>
      <c r="C703" s="9"/>
      <c r="D703" s="9"/>
      <c r="I703" s="12"/>
      <c r="K703" s="12"/>
      <c r="L703" s="9"/>
      <c r="Q703" s="9"/>
      <c r="R703" s="10"/>
      <c r="T703" s="9"/>
    </row>
    <row r="705" spans="1:20" s="11" customFormat="1" ht="10.199999999999999" x14ac:dyDescent="0.2">
      <c r="A705" s="9"/>
      <c r="B705" s="10"/>
      <c r="C705" s="9"/>
      <c r="D705" s="9"/>
      <c r="I705" s="12"/>
      <c r="K705" s="12"/>
      <c r="L705" s="9"/>
      <c r="Q705" s="9"/>
      <c r="R705" s="10"/>
      <c r="T705" s="9"/>
    </row>
    <row r="708" spans="1:20" s="11" customFormat="1" ht="10.199999999999999" x14ac:dyDescent="0.2">
      <c r="A708" s="75"/>
      <c r="B708" s="10"/>
      <c r="C708" s="9"/>
      <c r="D708" s="9"/>
      <c r="I708" s="16"/>
      <c r="K708" s="12"/>
      <c r="L708" s="9"/>
      <c r="O708" s="24"/>
      <c r="Q708" s="9"/>
      <c r="R708" s="10"/>
      <c r="T708" s="9"/>
    </row>
    <row r="709" spans="1:20" s="11" customFormat="1" ht="10.199999999999999" x14ac:dyDescent="0.2">
      <c r="A709" s="9"/>
      <c r="B709" s="10"/>
      <c r="C709" s="9"/>
      <c r="D709" s="9"/>
      <c r="I709" s="16"/>
      <c r="K709" s="12"/>
      <c r="L709" s="9"/>
      <c r="O709" s="24"/>
      <c r="Q709" s="9"/>
      <c r="R709" s="10"/>
      <c r="T709" s="9"/>
    </row>
    <row r="719" spans="1:20" s="11" customFormat="1" ht="10.199999999999999" x14ac:dyDescent="0.2">
      <c r="A719" s="9"/>
      <c r="B719" s="10"/>
      <c r="C719" s="9"/>
      <c r="D719" s="9"/>
      <c r="I719" s="16"/>
      <c r="K719" s="12"/>
      <c r="L719" s="9"/>
      <c r="O719" s="24"/>
      <c r="Q719" s="9"/>
      <c r="R719" s="10"/>
      <c r="T719" s="9"/>
    </row>
    <row r="720" spans="1:20" s="11" customFormat="1" ht="10.199999999999999" x14ac:dyDescent="0.2">
      <c r="A720" s="9"/>
      <c r="B720" s="10"/>
      <c r="C720" s="9"/>
      <c r="D720" s="9"/>
      <c r="I720" s="16"/>
      <c r="K720" s="12"/>
      <c r="L720" s="9"/>
      <c r="O720" s="24"/>
      <c r="Q720" s="9"/>
      <c r="R720" s="10"/>
      <c r="T720" s="9"/>
    </row>
    <row r="721" spans="1:20" s="11" customFormat="1" ht="10.199999999999999" x14ac:dyDescent="0.2">
      <c r="A721" s="9"/>
      <c r="B721" s="10"/>
      <c r="C721" s="9"/>
      <c r="D721" s="9"/>
      <c r="I721" s="16"/>
      <c r="K721" s="12"/>
      <c r="L721" s="9"/>
      <c r="O721" s="24"/>
      <c r="Q721" s="9"/>
      <c r="R721" s="10"/>
      <c r="T721" s="9"/>
    </row>
    <row r="730" spans="1:20" s="11" customFormat="1" ht="10.199999999999999" x14ac:dyDescent="0.2">
      <c r="A730" s="9"/>
      <c r="B730" s="10"/>
      <c r="C730" s="9"/>
      <c r="D730" s="9"/>
      <c r="I730" s="16"/>
      <c r="K730" s="12"/>
      <c r="L730" s="9"/>
      <c r="O730" s="24"/>
      <c r="Q730" s="9"/>
      <c r="R730" s="10"/>
      <c r="T730" s="9"/>
    </row>
    <row r="789" spans="1:20" s="11" customFormat="1" ht="10.199999999999999" x14ac:dyDescent="0.2">
      <c r="A789" s="9"/>
      <c r="B789" s="10"/>
      <c r="C789" s="9"/>
      <c r="D789" s="9"/>
      <c r="I789" s="16"/>
      <c r="K789" s="12"/>
      <c r="L789" s="9"/>
      <c r="O789" s="24"/>
      <c r="Q789" s="9"/>
      <c r="R789" s="10"/>
      <c r="T789" s="9"/>
    </row>
    <row r="790" spans="1:20" s="11" customFormat="1" ht="10.199999999999999" x14ac:dyDescent="0.2">
      <c r="A790" s="9"/>
      <c r="B790" s="10"/>
      <c r="C790" s="9"/>
      <c r="D790" s="9"/>
      <c r="I790" s="16"/>
      <c r="K790" s="12"/>
      <c r="L790" s="9"/>
      <c r="O790" s="24"/>
      <c r="Q790" s="9"/>
      <c r="R790" s="10"/>
      <c r="T790" s="9"/>
    </row>
  </sheetData>
  <autoFilter ref="A1:AA615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SUMMARY</vt:lpstr>
      <vt:lpstr>DEC (31)SUN</vt:lpstr>
      <vt:lpstr>DEC (30)SAT</vt:lpstr>
      <vt:lpstr>DEC (29)</vt:lpstr>
      <vt:lpstr>DEC (28)</vt:lpstr>
      <vt:lpstr>DEC (27)</vt:lpstr>
      <vt:lpstr>DEC (26)</vt:lpstr>
      <vt:lpstr>DEC(25)</vt:lpstr>
      <vt:lpstr>PEAK BO</vt:lpstr>
      <vt:lpstr>SUNDAY-HOLIDAY BO</vt:lpstr>
      <vt:lpstr>OFFPEAK BO</vt:lpstr>
      <vt:lpstr>'DEC (26)'!Print_Area</vt:lpstr>
      <vt:lpstr>'DEC (27)'!Print_Area</vt:lpstr>
      <vt:lpstr>'DEC (28)'!Print_Area</vt:lpstr>
      <vt:lpstr>'DEC (29)'!Print_Area</vt:lpstr>
      <vt:lpstr>'DEC (30)SAT'!Print_Area</vt:lpstr>
      <vt:lpstr>'DEC (31)SUN'!Print_Area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DSR</dc:creator>
  <cp:lastModifiedBy>Havlíček Jan</cp:lastModifiedBy>
  <cp:lastPrinted>2000-12-28T20:40:48Z</cp:lastPrinted>
  <dcterms:created xsi:type="dcterms:W3CDTF">2000-07-29T00:26:19Z</dcterms:created>
  <dcterms:modified xsi:type="dcterms:W3CDTF">2023-09-10T11:12:20Z</dcterms:modified>
</cp:coreProperties>
</file>